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tfs02\fs02_shr01\VM_Sougoujigyou\■総合事業■\■事業所指定\■指定申請様式（ホームページ）\20221001_変更届出書（R4年度Ver.)\"/>
    </mc:Choice>
  </mc:AlternateContent>
  <bookViews>
    <workbookView xWindow="0" yWindow="0" windowWidth="15350" windowHeight="4650" tabRatio="836"/>
  </bookViews>
  <sheets>
    <sheet name="訪問型サービス" sheetId="119" r:id="rId1"/>
    <sheet name="①変更届出書（第2号様式）【訪問】" sheetId="113" r:id="rId2"/>
    <sheet name="②付表1-1" sheetId="93" r:id="rId3"/>
    <sheet name="②付表1-2" sheetId="94" r:id="rId4"/>
    <sheet name="②付表1-3" sheetId="39" r:id="rId5"/>
    <sheet name="③勤務形態一覧表（参考様式１）" sheetId="117" r:id="rId6"/>
    <sheet name="③勤務形態一覧表（記載例）" sheetId="118" r:id="rId7"/>
    <sheet name="④平面図（参考様式4）" sheetId="111" r:id="rId8"/>
    <sheet name="⑤誓約書（参考様式7）" sheetId="112" r:id="rId9"/>
    <sheet name="⑥算定に係る体制等に関する届出書（加算様式1-1）" sheetId="120" r:id="rId10"/>
    <sheet name="●在職証明書（参考）" sheetId="114" r:id="rId11"/>
  </sheets>
  <externalReferences>
    <externalReference r:id="rId12"/>
    <externalReference r:id="rId13"/>
    <externalReference r:id="rId14"/>
    <externalReference r:id="rId15"/>
    <externalReference r:id="rId16"/>
    <externalReference r:id="rId17"/>
    <externalReference r:id="rId18"/>
  </externalReferences>
  <definedNames>
    <definedName name="_new1">[1]【参考】サービス名一覧!$A$4:$A$27</definedName>
    <definedName name="erea" localSheetId="6">#REF!</definedName>
    <definedName name="erea" localSheetId="5">#REF!</definedName>
    <definedName name="erea" localSheetId="9">#REF!</definedName>
    <definedName name="erea">#REF!</definedName>
    <definedName name="new" localSheetId="6">#REF!</definedName>
    <definedName name="new" localSheetId="5">#REF!</definedName>
    <definedName name="new">#REF!</definedName>
    <definedName name="ooo" localSheetId="6">#REF!</definedName>
    <definedName name="ooo" localSheetId="5">#REF!</definedName>
    <definedName name="ooo">#REF!</definedName>
    <definedName name="_xlnm.Print_Area" localSheetId="10">'●在職証明書（参考）'!$A$1:$V$28</definedName>
    <definedName name="_xlnm.Print_Area" localSheetId="1">'①変更届出書（第2号様式）【訪問】'!$A$1:$AJ$60</definedName>
    <definedName name="_xlnm.Print_Area" localSheetId="2">'②付表1-1'!$A$1:$AE$57</definedName>
    <definedName name="_xlnm.Print_Area" localSheetId="3">'②付表1-2'!$A$1:$AE$34</definedName>
    <definedName name="_xlnm.Print_Area" localSheetId="4">'②付表1-3'!$A$1:$AE$52</definedName>
    <definedName name="_xlnm.Print_Area" localSheetId="6">'[2]⑤勤務形態一覧表（記載例）'!$A$1:$BG$82</definedName>
    <definedName name="_xlnm.Print_Area" localSheetId="5">'③勤務形態一覧表（参考様式１）'!$A$1:$BG$82</definedName>
    <definedName name="_xlnm.Print_Area" localSheetId="7">'④平面図（参考様式4）'!$A$1:$AD$38</definedName>
    <definedName name="_xlnm.Print_Area" localSheetId="8">'⑤誓約書（参考様式7）'!$A$1:$AH$50</definedName>
    <definedName name="_xlnm.Print_Area" localSheetId="9">'⑥算定に係る体制等に関する届出書（加算様式1-1）'!$A$1:$AJ$52</definedName>
    <definedName name="_xlnm.Print_Area" localSheetId="0">訪問型サービス!$A$1:$AW$55</definedName>
    <definedName name="_xlnm.Print_Titles" localSheetId="0">訪問型サービス!$1:$4</definedName>
    <definedName name="www" localSheetId="6">#REF!</definedName>
    <definedName name="www" localSheetId="5">#REF!</definedName>
    <definedName name="www" localSheetId="9">#REF!</definedName>
    <definedName name="www">#REF!</definedName>
    <definedName name="あ" localSheetId="6">#REF!</definedName>
    <definedName name="あ" localSheetId="5">#REF!</definedName>
    <definedName name="あ">#REF!</definedName>
    <definedName name="サービス" localSheetId="6">#REF!</definedName>
    <definedName name="サービス">#REF!</definedName>
    <definedName name="サービス種別">[3]サービス種類一覧!$B$4:$B$20</definedName>
    <definedName name="サービス種類" localSheetId="6">[4]サービス種類一覧!#REF!</definedName>
    <definedName name="サービス種類" localSheetId="5">[4]サービス種類一覧!#REF!</definedName>
    <definedName name="サービス種類" localSheetId="9">[4]サービス種類一覧!#REF!</definedName>
    <definedName name="サービス種類">[4]サービス種類一覧!#REF!</definedName>
    <definedName name="サービス名２">[5]交付率一覧!$A$5:$A$21</definedName>
    <definedName name="サービス名称" localSheetId="6">#REF!</definedName>
    <definedName name="サービス名称" localSheetId="5">#REF!</definedName>
    <definedName name="サービス名称" localSheetId="9">#REF!</definedName>
    <definedName name="サービス名称">#REF!</definedName>
    <definedName name="一覧">[6]加算率一覧!$A$4:$A$25</definedName>
    <definedName name="種類">[7]サービス種類一覧!$A$4:$A$20</definedName>
    <definedName name="特定" localSheetId="6">#REF!</definedName>
    <definedName name="特定" localSheetId="5">#REF!</definedName>
    <definedName name="特定" localSheetId="9">#REF!</definedName>
    <definedName name="特定">#REF!</definedName>
  </definedNames>
  <calcPr calcId="162913"/>
</workbook>
</file>

<file path=xl/calcChain.xml><?xml version="1.0" encoding="utf-8"?>
<calcChain xmlns="http://schemas.openxmlformats.org/spreadsheetml/2006/main">
  <c r="AA61" i="118" l="1"/>
  <c r="AL56" i="118"/>
  <c r="V67" i="118" s="1"/>
  <c r="Z55" i="118"/>
  <c r="AF55" i="118" s="1"/>
  <c r="X55" i="118"/>
  <c r="AD55" i="118" s="1"/>
  <c r="I55" i="118"/>
  <c r="G55" i="118"/>
  <c r="E55" i="118"/>
  <c r="K54" i="118"/>
  <c r="K53" i="118"/>
  <c r="K52" i="118"/>
  <c r="K55" i="118" s="1"/>
  <c r="K57" i="118" s="1"/>
  <c r="C60" i="118" s="1"/>
  <c r="AV28" i="118"/>
  <c r="AY28" i="118" s="1"/>
  <c r="AV27" i="118"/>
  <c r="AY27" i="118" s="1"/>
  <c r="AV26" i="118"/>
  <c r="AY26" i="118" s="1"/>
  <c r="AY25" i="118"/>
  <c r="AV25" i="118"/>
  <c r="AV24" i="118"/>
  <c r="AY24" i="118" s="1"/>
  <c r="AV23" i="118"/>
  <c r="AY23" i="118" s="1"/>
  <c r="AV22" i="118"/>
  <c r="AY22" i="118" s="1"/>
  <c r="AV21" i="118"/>
  <c r="AY21" i="118" s="1"/>
  <c r="AV20" i="118"/>
  <c r="AY20" i="118" s="1"/>
  <c r="AV19" i="118"/>
  <c r="AY19" i="118" s="1"/>
  <c r="AV18" i="118"/>
  <c r="AY18" i="118" s="1"/>
  <c r="AY17" i="118"/>
  <c r="AV17" i="118"/>
  <c r="AV16" i="118"/>
  <c r="AY16" i="118" s="1"/>
  <c r="AY15" i="118"/>
  <c r="Z53" i="118" s="1"/>
  <c r="AF53" i="118" s="1"/>
  <c r="AV15" i="118"/>
  <c r="X53" i="118" s="1"/>
  <c r="AD53" i="118" s="1"/>
  <c r="AV14" i="118"/>
  <c r="AY14" i="118" s="1"/>
  <c r="AV13" i="118"/>
  <c r="AY13" i="118" s="1"/>
  <c r="Z52" i="118" s="1"/>
  <c r="AV12" i="118"/>
  <c r="AY12" i="118" s="1"/>
  <c r="AU9" i="118"/>
  <c r="AU10" i="118" s="1"/>
  <c r="AU11" i="118" s="1"/>
  <c r="AT9" i="118"/>
  <c r="AT10" i="118" s="1"/>
  <c r="AT11" i="118" s="1"/>
  <c r="AS9" i="118"/>
  <c r="AS10" i="118" s="1"/>
  <c r="AS11" i="118" s="1"/>
  <c r="AV8" i="118"/>
  <c r="AS8" i="118"/>
  <c r="AA1" i="118"/>
  <c r="AO10" i="118" s="1"/>
  <c r="AO11" i="118" s="1"/>
  <c r="AA61" i="117"/>
  <c r="AL56" i="117"/>
  <c r="V67" i="117" s="1"/>
  <c r="Z55" i="117"/>
  <c r="AF55" i="117" s="1"/>
  <c r="X55" i="117"/>
  <c r="AD55" i="117" s="1"/>
  <c r="I55" i="117"/>
  <c r="G55" i="117"/>
  <c r="E55" i="117"/>
  <c r="Z54" i="117"/>
  <c r="AF54" i="117" s="1"/>
  <c r="X54" i="117"/>
  <c r="AD54" i="117" s="1"/>
  <c r="K54" i="117"/>
  <c r="Z53" i="117"/>
  <c r="AF53" i="117" s="1"/>
  <c r="X53" i="117"/>
  <c r="AD53" i="117" s="1"/>
  <c r="K53" i="117"/>
  <c r="Z52" i="117"/>
  <c r="Z56" i="117" s="1"/>
  <c r="X52" i="117"/>
  <c r="K52" i="117"/>
  <c r="AV28" i="117"/>
  <c r="AY28" i="117" s="1"/>
  <c r="AV27" i="117"/>
  <c r="AY27" i="117" s="1"/>
  <c r="AV26" i="117"/>
  <c r="AY26" i="117" s="1"/>
  <c r="AV25" i="117"/>
  <c r="AY25" i="117" s="1"/>
  <c r="AY24" i="117"/>
  <c r="AV24" i="117"/>
  <c r="AV23" i="117"/>
  <c r="AY23" i="117" s="1"/>
  <c r="AY22" i="117"/>
  <c r="AV22" i="117"/>
  <c r="AV21" i="117"/>
  <c r="AY21" i="117" s="1"/>
  <c r="AV20" i="117"/>
  <c r="AY20" i="117" s="1"/>
  <c r="AV19" i="117"/>
  <c r="AY19" i="117" s="1"/>
  <c r="AV18" i="117"/>
  <c r="AY18" i="117" s="1"/>
  <c r="AV17" i="117"/>
  <c r="AY17" i="117" s="1"/>
  <c r="AY16" i="117"/>
  <c r="AV16" i="117"/>
  <c r="AV15" i="117"/>
  <c r="AY15" i="117" s="1"/>
  <c r="AV14" i="117"/>
  <c r="AY14" i="117" s="1"/>
  <c r="AV13" i="117"/>
  <c r="AY13" i="117" s="1"/>
  <c r="AV12" i="117"/>
  <c r="AY12" i="117" s="1"/>
  <c r="U11" i="117"/>
  <c r="Q11" i="117"/>
  <c r="AQ10" i="117"/>
  <c r="AQ11" i="117" s="1"/>
  <c r="AO10" i="117"/>
  <c r="AO11" i="117" s="1"/>
  <c r="AN10" i="117"/>
  <c r="AN11" i="117" s="1"/>
  <c r="AM10" i="117"/>
  <c r="AM11" i="117" s="1"/>
  <c r="AK10" i="117"/>
  <c r="AK11" i="117" s="1"/>
  <c r="AJ10" i="117"/>
  <c r="AJ11" i="117" s="1"/>
  <c r="AI10" i="117"/>
  <c r="AI11" i="117" s="1"/>
  <c r="AF10" i="117"/>
  <c r="AF11" i="117" s="1"/>
  <c r="AE10" i="117"/>
  <c r="AE11" i="117" s="1"/>
  <c r="AC10" i="117"/>
  <c r="AC11" i="117" s="1"/>
  <c r="AB10" i="117"/>
  <c r="AB11" i="117" s="1"/>
  <c r="AA10" i="117"/>
  <c r="AA11" i="117" s="1"/>
  <c r="Y10" i="117"/>
  <c r="Y11" i="117" s="1"/>
  <c r="X10" i="117"/>
  <c r="X11" i="117" s="1"/>
  <c r="U10" i="117"/>
  <c r="T10" i="117"/>
  <c r="T11" i="117" s="1"/>
  <c r="S10" i="117"/>
  <c r="S11" i="117" s="1"/>
  <c r="Q10" i="117"/>
  <c r="AU9" i="117"/>
  <c r="AU10" i="117" s="1"/>
  <c r="AU11" i="117" s="1"/>
  <c r="AT9" i="117"/>
  <c r="AT10" i="117" s="1"/>
  <c r="AT11" i="117" s="1"/>
  <c r="AS9" i="117"/>
  <c r="AS10" i="117" s="1"/>
  <c r="AS11" i="117" s="1"/>
  <c r="AQ9" i="117"/>
  <c r="AP9" i="117"/>
  <c r="AN9" i="117"/>
  <c r="AM9" i="117"/>
  <c r="AL9" i="117"/>
  <c r="AJ9" i="117"/>
  <c r="AI9" i="117"/>
  <c r="AF9" i="117"/>
  <c r="AE9" i="117"/>
  <c r="AD9" i="117"/>
  <c r="AB9" i="117"/>
  <c r="AA9" i="117"/>
  <c r="Z9" i="117"/>
  <c r="X9" i="117"/>
  <c r="V9" i="117"/>
  <c r="T9" i="117"/>
  <c r="S9" i="117"/>
  <c r="R9" i="117"/>
  <c r="AV8" i="117"/>
  <c r="AS8" i="117"/>
  <c r="BB7" i="117"/>
  <c r="AA1" i="117"/>
  <c r="AP10" i="117" s="1"/>
  <c r="AP11" i="117" s="1"/>
  <c r="Z54" i="118" l="1"/>
  <c r="AF54" i="118" s="1"/>
  <c r="K55" i="117"/>
  <c r="K57" i="117" s="1"/>
  <c r="C60" i="117" s="1"/>
  <c r="X52" i="118"/>
  <c r="AD52" i="118" s="1"/>
  <c r="X56" i="117"/>
  <c r="W9" i="117"/>
  <c r="AH9" i="117"/>
  <c r="AR9" i="117"/>
  <c r="W10" i="117"/>
  <c r="W11" i="117" s="1"/>
  <c r="AG10" i="117"/>
  <c r="AG11" i="117" s="1"/>
  <c r="AR10" i="117"/>
  <c r="AR11" i="117" s="1"/>
  <c r="AF52" i="117"/>
  <c r="AD52" i="117"/>
  <c r="AD56" i="117" s="1"/>
  <c r="L60" i="118"/>
  <c r="I60" i="118"/>
  <c r="Z56" i="118"/>
  <c r="AF52" i="118"/>
  <c r="AF56" i="118" s="1"/>
  <c r="V61" i="118" s="1"/>
  <c r="AF61" i="118" s="1"/>
  <c r="AA67" i="118" s="1"/>
  <c r="AF67" i="118" s="1"/>
  <c r="R9" i="118"/>
  <c r="Z9" i="118"/>
  <c r="AL9" i="118"/>
  <c r="Q9" i="118"/>
  <c r="R10" i="118"/>
  <c r="R11" i="118" s="1"/>
  <c r="Z10" i="118"/>
  <c r="Z11" i="118" s="1"/>
  <c r="AH10" i="118"/>
  <c r="AH11" i="118" s="1"/>
  <c r="W10" i="118"/>
  <c r="W11" i="118" s="1"/>
  <c r="AI10" i="118"/>
  <c r="AI11" i="118" s="1"/>
  <c r="AQ10" i="118"/>
  <c r="AQ11" i="118" s="1"/>
  <c r="S9" i="118"/>
  <c r="W9" i="118"/>
  <c r="AA9" i="118"/>
  <c r="AE9" i="118"/>
  <c r="AI9" i="118"/>
  <c r="AM9" i="118"/>
  <c r="AQ9" i="118"/>
  <c r="T10" i="118"/>
  <c r="T11" i="118" s="1"/>
  <c r="AB10" i="118"/>
  <c r="AB11" i="118" s="1"/>
  <c r="AN10" i="118"/>
  <c r="AN11" i="118" s="1"/>
  <c r="X54" i="118"/>
  <c r="AD54" i="118" s="1"/>
  <c r="U9" i="118"/>
  <c r="Y9" i="118"/>
  <c r="AC9" i="118"/>
  <c r="AG9" i="118"/>
  <c r="AK9" i="118"/>
  <c r="AO9" i="118"/>
  <c r="V10" i="118"/>
  <c r="V11" i="118" s="1"/>
  <c r="AD10" i="118"/>
  <c r="AD11" i="118" s="1"/>
  <c r="AL10" i="118"/>
  <c r="AL11" i="118" s="1"/>
  <c r="AP10" i="118"/>
  <c r="AP11" i="118" s="1"/>
  <c r="BB7" i="118"/>
  <c r="V9" i="118"/>
  <c r="AD9" i="118"/>
  <c r="AH9" i="118"/>
  <c r="AP9" i="118"/>
  <c r="S10" i="118"/>
  <c r="S11" i="118" s="1"/>
  <c r="AA10" i="118"/>
  <c r="AA11" i="118" s="1"/>
  <c r="AE10" i="118"/>
  <c r="AE11" i="118" s="1"/>
  <c r="AM10" i="118"/>
  <c r="AM11" i="118" s="1"/>
  <c r="X10" i="118"/>
  <c r="X11" i="118" s="1"/>
  <c r="AF10" i="118"/>
  <c r="AF11" i="118" s="1"/>
  <c r="AJ10" i="118"/>
  <c r="AJ11" i="118" s="1"/>
  <c r="AR10" i="118"/>
  <c r="AR11" i="118" s="1"/>
  <c r="T9" i="118"/>
  <c r="X9" i="118"/>
  <c r="AB9" i="118"/>
  <c r="AF9" i="118"/>
  <c r="AJ9" i="118"/>
  <c r="AN9" i="118"/>
  <c r="AR9" i="118"/>
  <c r="Q10" i="118"/>
  <c r="Q11" i="118" s="1"/>
  <c r="U10" i="118"/>
  <c r="U11" i="118" s="1"/>
  <c r="Y10" i="118"/>
  <c r="Y11" i="118" s="1"/>
  <c r="AC10" i="118"/>
  <c r="AC11" i="118" s="1"/>
  <c r="AG10" i="118"/>
  <c r="AG11" i="118" s="1"/>
  <c r="AK10" i="118"/>
  <c r="AK11" i="118" s="1"/>
  <c r="L60" i="117"/>
  <c r="I60" i="117"/>
  <c r="AF56" i="117"/>
  <c r="V61" i="117" s="1"/>
  <c r="AF61" i="117" s="1"/>
  <c r="AA67" i="117" s="1"/>
  <c r="AF67" i="117" s="1"/>
  <c r="Q9" i="117"/>
  <c r="U9" i="117"/>
  <c r="Y9" i="117"/>
  <c r="AC9" i="117"/>
  <c r="AG9" i="117"/>
  <c r="AK9" i="117"/>
  <c r="AO9" i="117"/>
  <c r="R10" i="117"/>
  <c r="R11" i="117" s="1"/>
  <c r="V10" i="117"/>
  <c r="V11" i="117" s="1"/>
  <c r="Z10" i="117"/>
  <c r="Z11" i="117" s="1"/>
  <c r="AD10" i="117"/>
  <c r="AD11" i="117" s="1"/>
  <c r="AH10" i="117"/>
  <c r="AH11" i="117" s="1"/>
  <c r="AL10" i="117"/>
  <c r="AL11" i="117" s="1"/>
  <c r="AD56" i="118" l="1"/>
  <c r="X56" i="118"/>
</calcChain>
</file>

<file path=xl/comments1.xml><?xml version="1.0" encoding="utf-8"?>
<comments xmlns="http://schemas.openxmlformats.org/spreadsheetml/2006/main">
  <authors>
    <author>東京都</author>
  </authors>
  <commentList>
    <comment ref="U22" authorId="0" shapeId="0">
      <text>
        <r>
          <rPr>
            <b/>
            <sz val="9"/>
            <color indexed="81"/>
            <rFont val="ＭＳ Ｐゴシック"/>
            <family val="3"/>
            <charset val="128"/>
          </rPr>
          <t>証明内容について、回答できる方のお名前、連絡先を記載してください。</t>
        </r>
      </text>
    </comment>
  </commentList>
</comments>
</file>

<file path=xl/sharedStrings.xml><?xml version="1.0" encoding="utf-8"?>
<sst xmlns="http://schemas.openxmlformats.org/spreadsheetml/2006/main" count="947" uniqueCount="407">
  <si>
    <t>生年月日</t>
    <rPh sb="0" eb="2">
      <t>セイネン</t>
    </rPh>
    <rPh sb="2" eb="4">
      <t>ガッピ</t>
    </rPh>
    <phoneticPr fontId="7"/>
  </si>
  <si>
    <t>事業所</t>
    <rPh sb="0" eb="3">
      <t>ジギョウショ</t>
    </rPh>
    <phoneticPr fontId="7"/>
  </si>
  <si>
    <t>フリガナ</t>
    <phoneticPr fontId="7"/>
  </si>
  <si>
    <t>所在地</t>
    <rPh sb="0" eb="3">
      <t>ショザイチ</t>
    </rPh>
    <phoneticPr fontId="7"/>
  </si>
  <si>
    <t>連絡先</t>
    <phoneticPr fontId="7"/>
  </si>
  <si>
    <t>電話番号</t>
    <phoneticPr fontId="7"/>
  </si>
  <si>
    <t>管理者</t>
    <rPh sb="0" eb="3">
      <t>カンリシャ</t>
    </rPh>
    <phoneticPr fontId="7"/>
  </si>
  <si>
    <t>住 所</t>
    <rPh sb="0" eb="3">
      <t>ジュウショ</t>
    </rPh>
    <phoneticPr fontId="7"/>
  </si>
  <si>
    <t>氏  名</t>
    <rPh sb="0" eb="4">
      <t>シメイ</t>
    </rPh>
    <phoneticPr fontId="7"/>
  </si>
  <si>
    <t>専  従</t>
    <rPh sb="0" eb="4">
      <t>センジュウ</t>
    </rPh>
    <phoneticPr fontId="7"/>
  </si>
  <si>
    <t>兼  務</t>
    <rPh sb="0" eb="4">
      <t>ケンム</t>
    </rPh>
    <phoneticPr fontId="7"/>
  </si>
  <si>
    <t>主な掲示事項</t>
    <rPh sb="0" eb="1">
      <t>オモ</t>
    </rPh>
    <rPh sb="2" eb="4">
      <t>ケイジ</t>
    </rPh>
    <rPh sb="4" eb="6">
      <t>ジコウ</t>
    </rPh>
    <phoneticPr fontId="7"/>
  </si>
  <si>
    <t>営業日</t>
    <rPh sb="0" eb="3">
      <t>エイギョウビ</t>
    </rPh>
    <phoneticPr fontId="7"/>
  </si>
  <si>
    <t>日</t>
    <rPh sb="0" eb="1">
      <t>ニチ</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</si>
  <si>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</si>
  <si>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</si>
  <si>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</si>
  <si>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</si>
  <si>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</si>
  <si>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</si>
  <si>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祝</t>
    <rPh sb="0" eb="1">
      <t>シュク</t>
    </rPh>
    <phoneticPr fontId="7"/>
  </si>
  <si>
    <t>平日</t>
    <rPh sb="0" eb="2">
      <t>ヘイジツ</t>
    </rPh>
    <phoneticPr fontId="7"/>
  </si>
  <si>
    <t>土曜</t>
    <rPh sb="0" eb="2">
      <t>ドヨウ</t>
    </rPh>
    <phoneticPr fontId="7"/>
  </si>
  <si>
    <t>日曜・祝日</t>
    <rPh sb="0" eb="2">
      <t>ニチヨウ</t>
    </rPh>
    <rPh sb="3" eb="5">
      <t>シュクジツ</t>
    </rPh>
    <phoneticPr fontId="7"/>
  </si>
  <si>
    <t>備 考</t>
    <rPh sb="0" eb="3">
      <t>ビコウ</t>
    </rPh>
    <phoneticPr fontId="7"/>
  </si>
  <si>
    <t>利用料</t>
    <rPh sb="0" eb="3">
      <t>リヨウリョウ</t>
    </rPh>
    <phoneticPr fontId="7"/>
  </si>
  <si>
    <t>その他の費用</t>
    <rPh sb="0" eb="3">
      <t>ソノタ</t>
    </rPh>
    <rPh sb="4" eb="6">
      <t>ヒヨウ</t>
    </rPh>
    <phoneticPr fontId="7"/>
  </si>
  <si>
    <t>記入欄が不足する場合は、適宜欄を設けて記載するか又は別様に記載した書類を添付してください。</t>
    <phoneticPr fontId="7"/>
  </si>
  <si>
    <t xml:space="preserve">備考 </t>
  </si>
  <si>
    <t>氏     名</t>
    <phoneticPr fontId="10"/>
  </si>
  <si>
    <t>②</t>
    <phoneticPr fontId="7"/>
  </si>
  <si>
    <t>（郵便番号　</t>
  </si>
  <si>
    <t>　</t>
  </si>
  <si>
    <t>－</t>
  </si>
  <si>
    <t>）</t>
  </si>
  <si>
    <t>ＦＡＸ番号</t>
  </si>
  <si>
    <t>フリガナ</t>
  </si>
  <si>
    <t>兼務する職種</t>
  </si>
  <si>
    <t>従業者</t>
  </si>
  <si>
    <t>常勤（人）</t>
  </si>
  <si>
    <t>非常勤（人）</t>
  </si>
  <si>
    <t>常勤換算後の人数（人）</t>
  </si>
  <si>
    <t>営業時間</t>
  </si>
  <si>
    <t>法定代理受領分以外</t>
  </si>
  <si>
    <t>添付書類</t>
  </si>
  <si>
    <t>別添のとおり</t>
  </si>
  <si>
    <t>備考</t>
  </si>
  <si>
    <t>①</t>
    <phoneticPr fontId="7"/>
  </si>
  <si>
    <t>事業所の平面図等</t>
  </si>
  <si>
    <t>都</t>
    <rPh sb="0" eb="1">
      <t>ト</t>
    </rPh>
    <phoneticPr fontId="7"/>
  </si>
  <si>
    <t>道</t>
    <rPh sb="0" eb="1">
      <t>ドウ</t>
    </rPh>
    <phoneticPr fontId="7"/>
  </si>
  <si>
    <t>郡</t>
    <rPh sb="0" eb="1">
      <t>グン</t>
    </rPh>
    <phoneticPr fontId="7"/>
  </si>
  <si>
    <t>市</t>
    <rPh sb="0" eb="1">
      <t>シ</t>
    </rPh>
    <phoneticPr fontId="7"/>
  </si>
  <si>
    <t>府</t>
    <rPh sb="0" eb="1">
      <t>フ</t>
    </rPh>
    <phoneticPr fontId="7"/>
  </si>
  <si>
    <t>県</t>
    <rPh sb="0" eb="1">
      <t>ケン</t>
    </rPh>
    <phoneticPr fontId="7"/>
  </si>
  <si>
    <t>区</t>
    <rPh sb="0" eb="1">
      <t>ク</t>
    </rPh>
    <phoneticPr fontId="7"/>
  </si>
  <si>
    <t>備考</t>
    <rPh sb="0" eb="2">
      <t>ビコウ</t>
    </rPh>
    <phoneticPr fontId="7"/>
  </si>
  <si>
    <t>③</t>
    <phoneticPr fontId="7"/>
  </si>
  <si>
    <t>④</t>
    <phoneticPr fontId="7"/>
  </si>
  <si>
    <t>⑤</t>
    <phoneticPr fontId="7"/>
  </si>
  <si>
    <t>⑥</t>
    <phoneticPr fontId="7"/>
  </si>
  <si>
    <t>⑦</t>
    <phoneticPr fontId="7"/>
  </si>
  <si>
    <t>⑩</t>
    <phoneticPr fontId="7"/>
  </si>
  <si>
    <t>職種</t>
    <rPh sb="0" eb="2">
      <t>ショクシュ</t>
    </rPh>
    <phoneticPr fontId="7"/>
  </si>
  <si>
    <t>氏名</t>
    <rPh sb="0" eb="2">
      <t>シメイ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</si>
  <si>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</si>
  <si>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</si>
  <si>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</si>
  <si>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</si>
  <si>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7"/>
  </si>
  <si>
    <t>（介護保険法第１１５条の４５の５第２項）</t>
  </si>
  <si>
    <t>ハ</t>
    <phoneticPr fontId="7"/>
  </si>
  <si>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7"/>
  </si>
  <si>
    <t>訪問介護員（従事者）等との兼務の有無</t>
    <rPh sb="0" eb="2">
      <t>ホウモン</t>
    </rPh>
    <rPh sb="2" eb="4">
      <t>カイゴ</t>
    </rPh>
    <rPh sb="4" eb="5">
      <t>イン</t>
    </rPh>
    <rPh sb="6" eb="9">
      <t>ジュウジシャ</t>
    </rPh>
    <rPh sb="10" eb="11">
      <t>トウ</t>
    </rPh>
    <rPh sb="13" eb="15">
      <t>ケンム</t>
    </rPh>
    <rPh sb="16" eb="18">
      <t>ウム</t>
    </rPh>
    <phoneticPr fontId="7"/>
  </si>
  <si>
    <t>　</t>
    <phoneticPr fontId="7"/>
  </si>
  <si>
    <t>資格</t>
    <rPh sb="0" eb="2">
      <t>シカク</t>
    </rPh>
    <phoneticPr fontId="7"/>
  </si>
  <si>
    <t>法定代理受領分</t>
    <phoneticPr fontId="7"/>
  </si>
  <si>
    <t>年</t>
  </si>
  <si>
    <t>月</t>
  </si>
  <si>
    <t>日</t>
  </si>
  <si>
    <t>所在地</t>
  </si>
  <si>
    <t>申請者</t>
  </si>
  <si>
    <t>代表者の職・氏名</t>
    <rPh sb="0" eb="3">
      <t>ダイヒョウシャ</t>
    </rPh>
    <rPh sb="4" eb="5">
      <t>ショク</t>
    </rPh>
    <rPh sb="6" eb="8">
      <t>シメイ</t>
    </rPh>
    <phoneticPr fontId="7"/>
  </si>
  <si>
    <t>　申請する事業に係る従業者全員（管理者を含む。）について、４週間分の勤務すべき時間数を記入してください。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phoneticPr fontId="7"/>
  </si>
  <si>
    <t>介護保険事業者番号</t>
    <rPh sb="0" eb="2">
      <t>カイゴ</t>
    </rPh>
    <rPh sb="2" eb="4">
      <t>ホケン</t>
    </rPh>
    <rPh sb="4" eb="7">
      <t>ジギョウシャ</t>
    </rPh>
    <rPh sb="7" eb="9">
      <t>バンゴウ</t>
    </rPh>
    <phoneticPr fontId="7"/>
  </si>
  <si>
    <t>（変更前）</t>
    <rPh sb="1" eb="3">
      <t>ヘンコウ</t>
    </rPh>
    <rPh sb="3" eb="4">
      <t>マエ</t>
    </rPh>
    <phoneticPr fontId="7"/>
  </si>
  <si>
    <t>月</t>
    <rPh sb="0" eb="1">
      <t>ガツ</t>
    </rPh>
    <phoneticPr fontId="7"/>
  </si>
  <si>
    <t>適用開始年月日</t>
    <rPh sb="0" eb="2">
      <t>テキヨウ</t>
    </rPh>
    <rPh sb="2" eb="4">
      <t>カイシ</t>
    </rPh>
    <rPh sb="4" eb="7">
      <t>ネンガッピ</t>
    </rPh>
    <phoneticPr fontId="7"/>
  </si>
  <si>
    <t>同一建物減算</t>
    <rPh sb="0" eb="2">
      <t>ドウイツ</t>
    </rPh>
    <rPh sb="2" eb="4">
      <t>タテモノ</t>
    </rPh>
    <rPh sb="4" eb="6">
      <t>ゲンサン</t>
    </rPh>
    <phoneticPr fontId="7"/>
  </si>
  <si>
    <t>特別地域加算</t>
    <rPh sb="0" eb="2">
      <t>トクベツ</t>
    </rPh>
    <rPh sb="2" eb="4">
      <t>チイキ</t>
    </rPh>
    <rPh sb="4" eb="6">
      <t>カサン</t>
    </rPh>
    <phoneticPr fontId="7"/>
  </si>
  <si>
    <t>該当する体制等</t>
    <rPh sb="0" eb="2">
      <t>ガイトウ</t>
    </rPh>
    <rPh sb="4" eb="6">
      <t>タイセイ</t>
    </rPh>
    <rPh sb="6" eb="7">
      <t>トウ</t>
    </rPh>
    <phoneticPr fontId="7"/>
  </si>
  <si>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7"/>
  </si>
  <si>
    <t>　表右上に常勤の従業者が週に勤務すべき時間数を記入してください。</t>
    <rPh sb="1" eb="2">
      <t>ヒョウ</t>
    </rPh>
    <rPh sb="2" eb="4">
      <t>ミギウエ</t>
    </rPh>
    <rPh sb="23" eb="25">
      <t>キニュウ</t>
    </rPh>
    <phoneticPr fontId="7"/>
  </si>
  <si>
    <t>勤務延時間に算入できる時間数について</t>
    <rPh sb="0" eb="2">
      <t>キンム</t>
    </rPh>
    <rPh sb="2" eb="3">
      <t>ノ</t>
    </rPh>
    <rPh sb="3" eb="5">
      <t>ジカン</t>
    </rPh>
    <rPh sb="6" eb="8">
      <t>サンニュウ</t>
    </rPh>
    <rPh sb="11" eb="13">
      <t>ジカン</t>
    </rPh>
    <rPh sb="13" eb="14">
      <t>スウ</t>
    </rPh>
    <phoneticPr fontId="7"/>
  </si>
  <si>
    <t>常勤・非常勤の区分について</t>
    <rPh sb="0" eb="2">
      <t>ジョウキン</t>
    </rPh>
    <rPh sb="3" eb="6">
      <t>ヒジョウキン</t>
    </rPh>
    <rPh sb="7" eb="9">
      <t>クブン</t>
    </rPh>
    <phoneticPr fontId="7"/>
  </si>
  <si>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7"/>
  </si>
  <si>
    <t>　指定予定月または変更月の勤務体制を記入してください。</t>
    <phoneticPr fontId="7"/>
  </si>
  <si>
    <t>年</t>
    <rPh sb="0" eb="1">
      <t>ネン</t>
    </rPh>
    <phoneticPr fontId="7"/>
  </si>
  <si>
    <t>事業所名</t>
    <rPh sb="0" eb="2">
      <t>ジギョウ</t>
    </rPh>
    <rPh sb="2" eb="3">
      <t>ショ</t>
    </rPh>
    <rPh sb="3" eb="4">
      <t>メイ</t>
    </rPh>
    <phoneticPr fontId="7"/>
  </si>
  <si>
    <t>（ビル・マンションの名称等）</t>
    <rPh sb="10" eb="13">
      <t>メイショウトウ</t>
    </rPh>
    <phoneticPr fontId="7"/>
  </si>
  <si>
    <t>事業所の所在地</t>
    <rPh sb="4" eb="7">
      <t>ショザイチ</t>
    </rPh>
    <phoneticPr fontId="7"/>
  </si>
  <si>
    <t>訪問型サービス事業所の指定に係る記載事項</t>
    <rPh sb="0" eb="2">
      <t>ホウモン</t>
    </rPh>
    <rPh sb="2" eb="3">
      <t>ガタ</t>
    </rPh>
    <rPh sb="7" eb="9">
      <t>ジギョウ</t>
    </rPh>
    <rPh sb="9" eb="10">
      <t>ショ</t>
    </rPh>
    <rPh sb="11" eb="13">
      <t>シテイ</t>
    </rPh>
    <rPh sb="14" eb="15">
      <t>カカ</t>
    </rPh>
    <rPh sb="16" eb="18">
      <t>キサイ</t>
    </rPh>
    <rPh sb="18" eb="20">
      <t>ジコウ</t>
    </rPh>
    <phoneticPr fontId="7"/>
  </si>
  <si>
    <t>付表１－１</t>
    <phoneticPr fontId="7"/>
  </si>
  <si>
    <t>事業所で提供するサービス全てにチェック印を付けてください。</t>
    <rPh sb="0" eb="2">
      <t>ジギョウ</t>
    </rPh>
    <rPh sb="2" eb="3">
      <t>ショ</t>
    </rPh>
    <rPh sb="4" eb="6">
      <t>テイキョウ</t>
    </rPh>
    <rPh sb="12" eb="13">
      <t>スベ</t>
    </rPh>
    <rPh sb="19" eb="20">
      <t>シルシ</t>
    </rPh>
    <rPh sb="21" eb="22">
      <t>ツ</t>
    </rPh>
    <phoneticPr fontId="7"/>
  </si>
  <si>
    <t>名　称</t>
    <rPh sb="0" eb="1">
      <t>メイ</t>
    </rPh>
    <rPh sb="2" eb="3">
      <t>ショウ</t>
    </rPh>
    <phoneticPr fontId="7"/>
  </si>
  <si>
    <r>
      <t xml:space="preserve">（ </t>
    </r>
    <r>
      <rPr>
        <sz val="11"/>
        <rFont val="ＭＳ Ｐゴシック"/>
        <family val="3"/>
        <charset val="128"/>
      </rPr>
      <t xml:space="preserve"> </t>
    </r>
    <r>
      <rPr>
        <sz val="11"/>
        <rFont val="ＭＳ Ｐゴシック"/>
        <family val="3"/>
        <charset val="128"/>
      </rPr>
      <t>郵便番号　</t>
    </r>
    <phoneticPr fontId="7"/>
  </si>
  <si>
    <r>
      <t xml:space="preserve">    有  　・  　無      　　　</t>
    </r>
    <r>
      <rPr>
        <b/>
        <sz val="9"/>
        <color rgb="FFFF0000"/>
        <rFont val="ＭＳ Ｐゴシック"/>
        <family val="3"/>
        <charset val="128"/>
      </rPr>
      <t>※どちらかを○で囲んでください</t>
    </r>
    <rPh sb="4" eb="5">
      <t>アリ</t>
    </rPh>
    <rPh sb="12" eb="13">
      <t>ナシ</t>
    </rPh>
    <rPh sb="30" eb="31">
      <t>カコ</t>
    </rPh>
    <phoneticPr fontId="7"/>
  </si>
  <si>
    <t>兼務する同一敷地内の
他の事業所又は施設</t>
    <rPh sb="11" eb="12">
      <t>タ</t>
    </rPh>
    <rPh sb="13" eb="15">
      <t>ジギョウ</t>
    </rPh>
    <rPh sb="15" eb="16">
      <t>ショ</t>
    </rPh>
    <rPh sb="16" eb="17">
      <t>マタ</t>
    </rPh>
    <rPh sb="18" eb="20">
      <t>シセツ</t>
    </rPh>
    <phoneticPr fontId="7"/>
  </si>
  <si>
    <t>※兼務がある場合は記入してください</t>
  </si>
  <si>
    <t>サービス種類</t>
    <rPh sb="4" eb="6">
      <t>シュルイ</t>
    </rPh>
    <phoneticPr fontId="7"/>
  </si>
  <si>
    <t>勤務形態区分</t>
    <rPh sb="0" eb="2">
      <t>キンム</t>
    </rPh>
    <rPh sb="2" eb="4">
      <t>ケイタイ</t>
    </rPh>
    <rPh sb="4" eb="6">
      <t>クブン</t>
    </rPh>
    <phoneticPr fontId="7"/>
  </si>
  <si>
    <t>常勤　　・　　非常勤</t>
    <rPh sb="0" eb="2">
      <t>ジョウキン</t>
    </rPh>
    <rPh sb="7" eb="10">
      <t>ヒジョウキン</t>
    </rPh>
    <phoneticPr fontId="7"/>
  </si>
  <si>
    <t>訪問事業責任者
サービス提供責任者</t>
    <rPh sb="0" eb="2">
      <t>ホウモン</t>
    </rPh>
    <rPh sb="2" eb="4">
      <t>ジギョウ</t>
    </rPh>
    <rPh sb="4" eb="7">
      <t>セキニンシャ</t>
    </rPh>
    <phoneticPr fontId="7"/>
  </si>
  <si>
    <t>　　□ 訪問介護　　　　　　　　□ 第１号訪問事業</t>
    <rPh sb="4" eb="6">
      <t>ホウモン</t>
    </rPh>
    <rPh sb="6" eb="8">
      <t>カイゴ</t>
    </rPh>
    <rPh sb="18" eb="19">
      <t>ダイ</t>
    </rPh>
    <rPh sb="20" eb="21">
      <t>ゴウ</t>
    </rPh>
    <rPh sb="21" eb="23">
      <t>ホウモン</t>
    </rPh>
    <rPh sb="23" eb="25">
      <t>ジギョウ</t>
    </rPh>
    <phoneticPr fontId="7"/>
  </si>
  <si>
    <t>※サービス提供責任者及び訪問事業責任者が３人以上いる場合は、付表1-3に記入してください。</t>
    <rPh sb="5" eb="7">
      <t>テイキョウ</t>
    </rPh>
    <rPh sb="7" eb="10">
      <t>セキニンシャ</t>
    </rPh>
    <rPh sb="10" eb="11">
      <t>オヨ</t>
    </rPh>
    <rPh sb="12" eb="14">
      <t>ホウモン</t>
    </rPh>
    <rPh sb="14" eb="16">
      <t>ジギョウ</t>
    </rPh>
    <rPh sb="16" eb="19">
      <t>セキニンシャ</t>
    </rPh>
    <rPh sb="21" eb="22">
      <t>ニン</t>
    </rPh>
    <rPh sb="22" eb="24">
      <t>イジョウ</t>
    </rPh>
    <rPh sb="26" eb="28">
      <t>バアイ</t>
    </rPh>
    <rPh sb="30" eb="32">
      <t>フヒョウ</t>
    </rPh>
    <rPh sb="36" eb="38">
      <t>キニュウ</t>
    </rPh>
    <phoneticPr fontId="7"/>
  </si>
  <si>
    <t>訪問介護員（有資格者）</t>
    <rPh sb="0" eb="2">
      <t>ホウモン</t>
    </rPh>
    <rPh sb="2" eb="4">
      <t>カイゴ</t>
    </rPh>
    <rPh sb="4" eb="5">
      <t>イン</t>
    </rPh>
    <rPh sb="6" eb="10">
      <t>ユウシカクシャ</t>
    </rPh>
    <phoneticPr fontId="7"/>
  </si>
  <si>
    <t>一定研修修了者
（無資格者）</t>
    <rPh sb="0" eb="2">
      <t>イッテイ</t>
    </rPh>
    <rPh sb="2" eb="4">
      <t>ケンシュウ</t>
    </rPh>
    <rPh sb="4" eb="7">
      <t>シュウリョウシャ</t>
    </rPh>
    <rPh sb="9" eb="12">
      <t>ムシカク</t>
    </rPh>
    <rPh sb="12" eb="13">
      <t>シャ</t>
    </rPh>
    <phoneticPr fontId="7"/>
  </si>
  <si>
    <t>※一体型の場合、一定研修修了者は、
　 常勤換算に算定しないでください。</t>
    <rPh sb="1" eb="3">
      <t>イッタイ</t>
    </rPh>
    <rPh sb="3" eb="4">
      <t>ガタ</t>
    </rPh>
    <rPh sb="5" eb="7">
      <t>バアイ</t>
    </rPh>
    <rPh sb="8" eb="10">
      <t>イッテイ</t>
    </rPh>
    <rPh sb="10" eb="12">
      <t>ケンシュウ</t>
    </rPh>
    <rPh sb="12" eb="15">
      <t>シュウリョウシャ</t>
    </rPh>
    <rPh sb="20" eb="22">
      <t>ジョウキン</t>
    </rPh>
    <rPh sb="22" eb="24">
      <t>カンザン</t>
    </rPh>
    <rPh sb="25" eb="27">
      <t>サンテイ</t>
    </rPh>
    <phoneticPr fontId="7"/>
  </si>
  <si>
    <t>その他年間の休日</t>
    <rPh sb="0" eb="3">
      <t>ソノタ</t>
    </rPh>
    <rPh sb="3" eb="5">
      <t>ネンカン</t>
    </rPh>
    <rPh sb="6" eb="8">
      <t>キュウジツ</t>
    </rPh>
    <phoneticPr fontId="7"/>
  </si>
  <si>
    <t>時</t>
    <rPh sb="0" eb="1">
      <t>トキ</t>
    </rPh>
    <phoneticPr fontId="7"/>
  </si>
  <si>
    <t>分</t>
    <rPh sb="0" eb="1">
      <t>フン</t>
    </rPh>
    <phoneticPr fontId="7"/>
  </si>
  <si>
    <t>～</t>
    <phoneticPr fontId="7"/>
  </si>
  <si>
    <t>通常の事業
実施地域</t>
    <rPh sb="6" eb="8">
      <t>ジッシ</t>
    </rPh>
    <rPh sb="8" eb="10">
      <t>チイキ</t>
    </rPh>
    <phoneticPr fontId="7"/>
  </si>
  <si>
    <t>板橋区</t>
    <rPh sb="0" eb="3">
      <t>イタバシク</t>
    </rPh>
    <phoneticPr fontId="7"/>
  </si>
  <si>
    <t>※</t>
    <phoneticPr fontId="7"/>
  </si>
  <si>
    <t>付表１－２</t>
    <phoneticPr fontId="7"/>
  </si>
  <si>
    <t>訪問型サービス事業所を事業所所在地以外の場所で一部実施する場合の記載事項</t>
    <rPh sb="0" eb="2">
      <t>ホウモン</t>
    </rPh>
    <rPh sb="2" eb="3">
      <t>ガタ</t>
    </rPh>
    <rPh sb="7" eb="10">
      <t>ジギョウショ</t>
    </rPh>
    <rPh sb="11" eb="13">
      <t>ジギョウ</t>
    </rPh>
    <rPh sb="13" eb="14">
      <t>ショ</t>
    </rPh>
    <rPh sb="14" eb="17">
      <t>ショザイチ</t>
    </rPh>
    <rPh sb="17" eb="19">
      <t>イガイ</t>
    </rPh>
    <rPh sb="20" eb="22">
      <t>バショ</t>
    </rPh>
    <rPh sb="23" eb="25">
      <t>イチブ</t>
    </rPh>
    <rPh sb="25" eb="27">
      <t>ジッシ</t>
    </rPh>
    <rPh sb="29" eb="31">
      <t>バアイ</t>
    </rPh>
    <rPh sb="32" eb="34">
      <t>キサイ</t>
    </rPh>
    <rPh sb="34" eb="36">
      <t>ジコウ</t>
    </rPh>
    <phoneticPr fontId="7"/>
  </si>
  <si>
    <t>サービス提供責任者
訪問事業責任者</t>
    <rPh sb="4" eb="6">
      <t>テイキョウ</t>
    </rPh>
    <rPh sb="6" eb="9">
      <t>セキニンシャ</t>
    </rPh>
    <rPh sb="10" eb="12">
      <t>ホウモン</t>
    </rPh>
    <rPh sb="12" eb="14">
      <t>ジギョウ</t>
    </rPh>
    <rPh sb="14" eb="17">
      <t>セキニンシャ</t>
    </rPh>
    <phoneticPr fontId="7"/>
  </si>
  <si>
    <t>訪問介護員
（有資格者）</t>
    <rPh sb="0" eb="2">
      <t>ホウモン</t>
    </rPh>
    <rPh sb="2" eb="4">
      <t>カイゴ</t>
    </rPh>
    <rPh sb="4" eb="5">
      <t>イン</t>
    </rPh>
    <rPh sb="7" eb="11">
      <t>ユウシカクシャ</t>
    </rPh>
    <phoneticPr fontId="7"/>
  </si>
  <si>
    <t>※一体型の場合、一定研修
   修了者は、常勤換算に算
   定しないでください。</t>
    <phoneticPr fontId="7"/>
  </si>
  <si>
    <t>付表１－３</t>
    <rPh sb="0" eb="2">
      <t>フヒョウ</t>
    </rPh>
    <phoneticPr fontId="10"/>
  </si>
  <si>
    <t>サービス提供責任者／訪問事業責任者  一覧</t>
    <rPh sb="10" eb="12">
      <t>ホウモン</t>
    </rPh>
    <rPh sb="12" eb="14">
      <t>ジギョウ</t>
    </rPh>
    <rPh sb="14" eb="17">
      <t>セキニンシャ</t>
    </rPh>
    <phoneticPr fontId="7"/>
  </si>
  <si>
    <t>①</t>
    <phoneticPr fontId="7"/>
  </si>
  <si>
    <t>②</t>
    <phoneticPr fontId="7"/>
  </si>
  <si>
    <t>⑧</t>
    <phoneticPr fontId="7"/>
  </si>
  <si>
    <t>⑨</t>
    <phoneticPr fontId="7"/>
  </si>
  <si>
    <t>※ サービス提供責任者／訪問事業責任者が３名以上の場合は、この様式をお使いください。</t>
    <rPh sb="6" eb="8">
      <t>テイキョウ</t>
    </rPh>
    <rPh sb="8" eb="11">
      <t>セキニンシャ</t>
    </rPh>
    <rPh sb="12" eb="14">
      <t>ホウモン</t>
    </rPh>
    <rPh sb="14" eb="16">
      <t>ジギョウ</t>
    </rPh>
    <rPh sb="16" eb="19">
      <t>セキニンシャ</t>
    </rPh>
    <rPh sb="21" eb="22">
      <t>メイ</t>
    </rPh>
    <rPh sb="22" eb="24">
      <t>イジョウ</t>
    </rPh>
    <rPh sb="25" eb="27">
      <t>バアイ</t>
    </rPh>
    <rPh sb="31" eb="33">
      <t>ヨウシキ</t>
    </rPh>
    <rPh sb="35" eb="36">
      <t>ツカ</t>
    </rPh>
    <phoneticPr fontId="7"/>
  </si>
  <si>
    <t>記入欄が不足する場合は、適宜欄を設けて記載するか又は別様に記載した書類を添付してください。</t>
    <phoneticPr fontId="7"/>
  </si>
  <si>
    <t>※ 記入欄が不足する場合は、適宜欄を設けて記載するか又は別様に記載した書類を添付してください。</t>
    <phoneticPr fontId="7"/>
  </si>
  <si>
    <t>事業所又は施設の名称</t>
    <rPh sb="0" eb="3">
      <t>ジギョウショ</t>
    </rPh>
    <rPh sb="3" eb="4">
      <t>マタ</t>
    </rPh>
    <rPh sb="5" eb="7">
      <t>シセツ</t>
    </rPh>
    <rPh sb="8" eb="10">
      <t>メイショウ</t>
    </rPh>
    <phoneticPr fontId="7"/>
  </si>
  <si>
    <t>当該事業所で実施するサービス提供体制にチェック印を付けてください。</t>
    <rPh sb="0" eb="2">
      <t>トウガイ</t>
    </rPh>
    <rPh sb="2" eb="5">
      <t>ジギョウショ</t>
    </rPh>
    <rPh sb="6" eb="8">
      <t>ジッシ</t>
    </rPh>
    <rPh sb="14" eb="16">
      <t>テイキョウ</t>
    </rPh>
    <rPh sb="16" eb="18">
      <t>タイセイ</t>
    </rPh>
    <rPh sb="23" eb="24">
      <t>シルシ</t>
    </rPh>
    <rPh sb="25" eb="26">
      <t>ツ</t>
    </rPh>
    <phoneticPr fontId="7"/>
  </si>
  <si>
    <t>年</t>
    <rPh sb="0" eb="1">
      <t>ネン</t>
    </rPh>
    <phoneticPr fontId="7"/>
  </si>
  <si>
    <t>月</t>
    <rPh sb="0" eb="1">
      <t>ガツ</t>
    </rPh>
    <phoneticPr fontId="7"/>
  </si>
  <si>
    <t>日</t>
    <rPh sb="0" eb="1">
      <t>ニチ</t>
    </rPh>
    <phoneticPr fontId="7"/>
  </si>
  <si>
    <t>月</t>
    <rPh sb="0" eb="1">
      <t>ツキ</t>
    </rPh>
    <phoneticPr fontId="7"/>
  </si>
  <si>
    <t>名　 称</t>
    <phoneticPr fontId="7"/>
  </si>
  <si>
    <t>１　事業所基本情報に関すること</t>
  </si>
  <si>
    <t>担当者情報</t>
    <rPh sb="0" eb="3">
      <t>タントウシャ</t>
    </rPh>
    <rPh sb="3" eb="5">
      <t>ジョウホウ</t>
    </rPh>
    <phoneticPr fontId="7"/>
  </si>
  <si>
    <t>担当者氏名</t>
    <rPh sb="0" eb="3">
      <t>タントウシャ</t>
    </rPh>
    <rPh sb="3" eb="5">
      <t>シメイ</t>
    </rPh>
    <phoneticPr fontId="7"/>
  </si>
  <si>
    <t>電話番号</t>
    <rPh sb="0" eb="2">
      <t>デンワ</t>
    </rPh>
    <rPh sb="2" eb="4">
      <t>バンゴウ</t>
    </rPh>
    <phoneticPr fontId="7"/>
  </si>
  <si>
    <t>ＦＡＸ番号</t>
    <rPh sb="3" eb="5">
      <t>バンゴウ</t>
    </rPh>
    <phoneticPr fontId="7"/>
  </si>
  <si>
    <t>２　異動情報に関すること</t>
    <rPh sb="2" eb="4">
      <t>イドウ</t>
    </rPh>
    <rPh sb="4" eb="6">
      <t>ジョウホウ</t>
    </rPh>
    <rPh sb="7" eb="8">
      <t>カン</t>
    </rPh>
    <phoneticPr fontId="7"/>
  </si>
  <si>
    <t>加算・体制名称　等</t>
    <rPh sb="0" eb="2">
      <t>カサン</t>
    </rPh>
    <rPh sb="3" eb="5">
      <t>タイセイ</t>
    </rPh>
    <rPh sb="5" eb="7">
      <t>メイショウ</t>
    </rPh>
    <rPh sb="8" eb="9">
      <t>トウ</t>
    </rPh>
    <phoneticPr fontId="7"/>
  </si>
  <si>
    <t>（変更後）</t>
    <rPh sb="1" eb="3">
      <t>ヘンコウ</t>
    </rPh>
    <rPh sb="3" eb="4">
      <t>アト</t>
    </rPh>
    <phoneticPr fontId="7"/>
  </si>
  <si>
    <t>なし</t>
    <phoneticPr fontId="7"/>
  </si>
  <si>
    <t>あり</t>
    <phoneticPr fontId="7"/>
  </si>
  <si>
    <t>算定に係る体制等に関する届出書</t>
    <phoneticPr fontId="7"/>
  </si>
  <si>
    <t>このことについて、以下のとおり届け出ます。</t>
    <phoneticPr fontId="7"/>
  </si>
  <si>
    <t>算定する
サービス提供体制</t>
    <rPh sb="0" eb="2">
      <t>サンテイ</t>
    </rPh>
    <rPh sb="9" eb="11">
      <t>テイキョウ</t>
    </rPh>
    <rPh sb="11" eb="13">
      <t>タイセイ</t>
    </rPh>
    <phoneticPr fontId="7"/>
  </si>
  <si>
    <r>
      <t>　</t>
    </r>
    <r>
      <rPr>
        <sz val="14"/>
        <rFont val="ＭＳ Ｐゴシック"/>
        <family val="3"/>
        <charset val="128"/>
      </rPr>
      <t>□</t>
    </r>
    <r>
      <rPr>
        <sz val="11"/>
        <rFont val="ＭＳ Ｐゴシック"/>
        <family val="3"/>
        <charset val="128"/>
      </rPr>
      <t>予防訪問サービス＋生活援助サービス（一体型）</t>
    </r>
    <rPh sb="2" eb="4">
      <t>ヨボウ</t>
    </rPh>
    <rPh sb="4" eb="6">
      <t>ホウモン</t>
    </rPh>
    <rPh sb="11" eb="13">
      <t>セイカツ</t>
    </rPh>
    <rPh sb="13" eb="15">
      <t>エンジョ</t>
    </rPh>
    <rPh sb="20" eb="22">
      <t>イッタイ</t>
    </rPh>
    <rPh sb="22" eb="23">
      <t>ガタ</t>
    </rPh>
    <phoneticPr fontId="7"/>
  </si>
  <si>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7"/>
  </si>
  <si>
    <t>中山間地域等における小規模事業所加算
（規模に関する状況）</t>
    <rPh sb="0" eb="1">
      <t>チュウ</t>
    </rPh>
    <rPh sb="1" eb="3">
      <t>サンカン</t>
    </rPh>
    <rPh sb="3" eb="5">
      <t>チイキ</t>
    </rPh>
    <rPh sb="5" eb="6">
      <t>トウ</t>
    </rPh>
    <rPh sb="10" eb="13">
      <t>ショウキボ</t>
    </rPh>
    <rPh sb="13" eb="16">
      <t>ジギョウショ</t>
    </rPh>
    <rPh sb="16" eb="18">
      <t>カサン</t>
    </rPh>
    <rPh sb="20" eb="22">
      <t>キボ</t>
    </rPh>
    <rPh sb="23" eb="24">
      <t>カン</t>
    </rPh>
    <rPh sb="26" eb="28">
      <t>ジョウキョウ</t>
    </rPh>
    <phoneticPr fontId="7"/>
  </si>
  <si>
    <r>
      <t>割引</t>
    </r>
    <r>
      <rPr>
        <b/>
        <sz val="9"/>
        <color rgb="FFFF0000"/>
        <rFont val="ＭＳ Ｐゴシック"/>
        <family val="3"/>
        <charset val="128"/>
      </rPr>
      <t>（※１）</t>
    </r>
    <rPh sb="0" eb="2">
      <t>ワリビキ</t>
    </rPh>
    <phoneticPr fontId="7"/>
  </si>
  <si>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7"/>
  </si>
  <si>
    <t>事業所の名称</t>
    <rPh sb="0" eb="2">
      <t>ジギョウ</t>
    </rPh>
    <rPh sb="2" eb="3">
      <t>ショ</t>
    </rPh>
    <rPh sb="4" eb="6">
      <t>メイショウ</t>
    </rPh>
    <phoneticPr fontId="7"/>
  </si>
  <si>
    <t>各室の用途及び面積を記載してください。</t>
    <rPh sb="0" eb="1">
      <t>カク</t>
    </rPh>
    <rPh sb="1" eb="2">
      <t>シツ</t>
    </rPh>
    <rPh sb="3" eb="5">
      <t>ヨウト</t>
    </rPh>
    <rPh sb="5" eb="6">
      <t>オヨ</t>
    </rPh>
    <rPh sb="7" eb="9">
      <t>メンセキ</t>
    </rPh>
    <rPh sb="10" eb="12">
      <t>キサイ</t>
    </rPh>
    <phoneticPr fontId="7"/>
  </si>
  <si>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7"/>
  </si>
  <si>
    <t>介護保険法第１１５条の４５の５第２項及び東京都板橋区暴力団排除条例
第２条第２号並びに第３号の規定に該当しない旨の誓約書</t>
    <rPh sb="0" eb="2">
      <t>カイゴ</t>
    </rPh>
    <rPh sb="2" eb="4">
      <t>ホケン</t>
    </rPh>
    <rPh sb="4" eb="5">
      <t>ホウ</t>
    </rPh>
    <rPh sb="5" eb="6">
      <t>ダイ</t>
    </rPh>
    <rPh sb="9" eb="10">
      <t>ジョウ</t>
    </rPh>
    <rPh sb="15" eb="16">
      <t>ダイ</t>
    </rPh>
    <rPh sb="17" eb="18">
      <t>コウ</t>
    </rPh>
    <rPh sb="18" eb="19">
      <t>オヨ</t>
    </rPh>
    <rPh sb="20" eb="23">
      <t>トウキョウト</t>
    </rPh>
    <rPh sb="23" eb="26">
      <t>イタバシク</t>
    </rPh>
    <rPh sb="26" eb="29">
      <t>ボウリョクダン</t>
    </rPh>
    <rPh sb="29" eb="31">
      <t>ハイジョ</t>
    </rPh>
    <rPh sb="31" eb="33">
      <t>ジョウレイ</t>
    </rPh>
    <rPh sb="34" eb="35">
      <t>ダイ</t>
    </rPh>
    <rPh sb="36" eb="37">
      <t>ジョウ</t>
    </rPh>
    <rPh sb="37" eb="38">
      <t>ダイ</t>
    </rPh>
    <rPh sb="39" eb="40">
      <t>ゴウ</t>
    </rPh>
    <rPh sb="40" eb="41">
      <t>ナラ</t>
    </rPh>
    <rPh sb="43" eb="44">
      <t>ダイ</t>
    </rPh>
    <rPh sb="45" eb="46">
      <t>ゴウ</t>
    </rPh>
    <rPh sb="47" eb="49">
      <t>キテイ</t>
    </rPh>
    <rPh sb="50" eb="52">
      <t>ガイトウ</t>
    </rPh>
    <rPh sb="55" eb="56">
      <t>ムネ</t>
    </rPh>
    <rPh sb="57" eb="60">
      <t>セイヤクショ</t>
    </rPh>
    <phoneticPr fontId="7"/>
  </si>
  <si>
    <t>第２条第２号並びに第３号の規定に該当しない旨の誓約書</t>
    <rPh sb="0" eb="1">
      <t>ダイ</t>
    </rPh>
    <rPh sb="2" eb="3">
      <t>ジョウ</t>
    </rPh>
    <rPh sb="3" eb="4">
      <t>ダイ</t>
    </rPh>
    <rPh sb="5" eb="6">
      <t>ゴウ</t>
    </rPh>
    <rPh sb="6" eb="7">
      <t>ナラ</t>
    </rPh>
    <rPh sb="9" eb="10">
      <t>ダイ</t>
    </rPh>
    <rPh sb="11" eb="12">
      <t>ゴウ</t>
    </rPh>
    <rPh sb="13" eb="15">
      <t>キテイ</t>
    </rPh>
    <rPh sb="16" eb="18">
      <t>ガイトウ</t>
    </rPh>
    <rPh sb="21" eb="22">
      <t>ムネ</t>
    </rPh>
    <rPh sb="23" eb="26">
      <t>セイヤクショ</t>
    </rPh>
    <phoneticPr fontId="7"/>
  </si>
  <si>
    <t>名　 称</t>
    <phoneticPr fontId="7"/>
  </si>
  <si>
    <t xml:space="preserve"> 下記のいずれにも該当しないことを誓約します。</t>
    <rPh sb="1" eb="3">
      <t>カキ</t>
    </rPh>
    <rPh sb="9" eb="11">
      <t>ガイトウ</t>
    </rPh>
    <rPh sb="17" eb="19">
      <t>セイヤク</t>
    </rPh>
    <phoneticPr fontId="7"/>
  </si>
  <si>
    <t>（介護保険法施行規則第１４０条の６３の６）</t>
    <phoneticPr fontId="7"/>
  </si>
  <si>
    <t>　法第百十五条の四十五の五第二項に規定する厚生労働省令で定める基準は、市町村が定める基準であって、次のいずれかに該当するものとする。</t>
    <phoneticPr fontId="7"/>
  </si>
  <si>
    <t>一　第一号事業（第一号生活支援事業を除く。）に係る基準として、次に掲げるいずれかに該当する基準</t>
    <phoneticPr fontId="7"/>
  </si>
  <si>
    <t>イ</t>
    <phoneticPr fontId="7"/>
  </si>
  <si>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7"/>
  </si>
  <si>
    <t>ロ</t>
    <phoneticPr fontId="7"/>
  </si>
  <si>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7"/>
  </si>
  <si>
    <t xml:space="preserve">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7"/>
  </si>
  <si>
    <t>二　第一号事業に係る基準として、当該第一号事業に係るサービスの内容等を勘案した基準（前号に掲げるものを除く。）</t>
    <rPh sb="0" eb="1">
      <t>２</t>
    </rPh>
    <phoneticPr fontId="7"/>
  </si>
  <si>
    <t>介護予防・日常生活支援総合事業／第１号訪問事業費</t>
    <rPh sb="19" eb="21">
      <t>ホウモン</t>
    </rPh>
    <phoneticPr fontId="7"/>
  </si>
  <si>
    <t>（参考様式１）</t>
    <rPh sb="1" eb="3">
      <t>サンコウ</t>
    </rPh>
    <rPh sb="3" eb="5">
      <t>ヨウシキ</t>
    </rPh>
    <phoneticPr fontId="7"/>
  </si>
  <si>
    <t>訪問型サービス</t>
    <rPh sb="0" eb="2">
      <t>ホウモン</t>
    </rPh>
    <rPh sb="2" eb="3">
      <t>ガタ</t>
    </rPh>
    <phoneticPr fontId="7"/>
  </si>
  <si>
    <t>　　常勤で専従：Ａ　常勤で兼務：Ｂ　常勤以外で専従：Ｃ　常勤以外で兼務：Ｄ</t>
    <rPh sb="2" eb="4">
      <t>ジョウキン</t>
    </rPh>
    <rPh sb="5" eb="7">
      <t>センジュウ</t>
    </rPh>
    <rPh sb="10" eb="12">
      <t>ジョウキン</t>
    </rPh>
    <rPh sb="13" eb="15">
      <t>ケンム</t>
    </rPh>
    <rPh sb="18" eb="20">
      <t>ジョウキン</t>
    </rPh>
    <rPh sb="20" eb="22">
      <t>イガイ</t>
    </rPh>
    <rPh sb="23" eb="25">
      <t>センジュウ</t>
    </rPh>
    <rPh sb="28" eb="30">
      <t>ジョウキン</t>
    </rPh>
    <rPh sb="30" eb="32">
      <t>イガイ</t>
    </rPh>
    <rPh sb="33" eb="35">
      <t>ケンム</t>
    </rPh>
    <phoneticPr fontId="7"/>
  </si>
  <si>
    <t>事業所名</t>
    <rPh sb="0" eb="3">
      <t>ジギョウショ</t>
    </rPh>
    <rPh sb="3" eb="4">
      <t>メイ</t>
    </rPh>
    <phoneticPr fontId="7"/>
  </si>
  <si>
    <t>３　第１号訪問事業費算定に係る体制等状況一覧表に関すること</t>
    <rPh sb="5" eb="7">
      <t>ホウモン</t>
    </rPh>
    <phoneticPr fontId="7"/>
  </si>
  <si>
    <t>住　　所</t>
    <rPh sb="0" eb="1">
      <t>ジュウ</t>
    </rPh>
    <rPh sb="3" eb="4">
      <t>ショ</t>
    </rPh>
    <phoneticPr fontId="7"/>
  </si>
  <si>
    <t>【注意事項】</t>
    <rPh sb="1" eb="3">
      <t>チュウイ</t>
    </rPh>
    <rPh sb="3" eb="5">
      <t>ジコウ</t>
    </rPh>
    <phoneticPr fontId="7"/>
  </si>
  <si>
    <t>利用者の数は歴月ごとの実利用者数とすること。</t>
    <rPh sb="0" eb="3">
      <t>リヨウシャ</t>
    </rPh>
    <rPh sb="4" eb="5">
      <t>カズ</t>
    </rPh>
    <rPh sb="6" eb="7">
      <t>レキ</t>
    </rPh>
    <rPh sb="7" eb="8">
      <t>ゲツ</t>
    </rPh>
    <rPh sb="11" eb="12">
      <t>ジツ</t>
    </rPh>
    <rPh sb="12" eb="15">
      <t>リヨウシャ</t>
    </rPh>
    <rPh sb="15" eb="16">
      <t>スウ</t>
    </rPh>
    <phoneticPr fontId="7"/>
  </si>
  <si>
    <t>新規に指定を受ける場合は推定数とすること。</t>
    <rPh sb="0" eb="2">
      <t>シンキ</t>
    </rPh>
    <rPh sb="3" eb="5">
      <t>シテイ</t>
    </rPh>
    <rPh sb="6" eb="7">
      <t>ウ</t>
    </rPh>
    <rPh sb="9" eb="11">
      <t>バアイ</t>
    </rPh>
    <rPh sb="12" eb="14">
      <t>スイテイ</t>
    </rPh>
    <rPh sb="14" eb="15">
      <t>スウ</t>
    </rPh>
    <phoneticPr fontId="7"/>
  </si>
  <si>
    <t>必要配置人数は、１の位に切り上げた数とすること。</t>
    <rPh sb="0" eb="2">
      <t>ヒツヨウ</t>
    </rPh>
    <rPh sb="2" eb="4">
      <t>ハイチ</t>
    </rPh>
    <rPh sb="4" eb="6">
      <t>ニンズウ</t>
    </rPh>
    <rPh sb="10" eb="11">
      <t>クライ</t>
    </rPh>
    <rPh sb="12" eb="13">
      <t>キ</t>
    </rPh>
    <rPh sb="14" eb="15">
      <t>ア</t>
    </rPh>
    <rPh sb="17" eb="18">
      <t>カズ</t>
    </rPh>
    <phoneticPr fontId="7"/>
  </si>
  <si>
    <t>この計算は事業開始後毎月行い、配置基準を満たしていることを必ず確認すること。</t>
    <rPh sb="2" eb="4">
      <t>ケイサン</t>
    </rPh>
    <rPh sb="5" eb="7">
      <t>ジギョウ</t>
    </rPh>
    <rPh sb="7" eb="9">
      <t>カイシ</t>
    </rPh>
    <rPh sb="9" eb="10">
      <t>アト</t>
    </rPh>
    <rPh sb="10" eb="12">
      <t>マイツキ</t>
    </rPh>
    <rPh sb="12" eb="13">
      <t>オコナ</t>
    </rPh>
    <rPh sb="15" eb="17">
      <t>ハイチ</t>
    </rPh>
    <rPh sb="17" eb="19">
      <t>キジュン</t>
    </rPh>
    <rPh sb="20" eb="21">
      <t>ミ</t>
    </rPh>
    <rPh sb="29" eb="30">
      <t>カナラ</t>
    </rPh>
    <rPh sb="31" eb="33">
      <t>カクニン</t>
    </rPh>
    <phoneticPr fontId="7"/>
  </si>
  <si>
    <t>確認した書類は運営規程等による書類の保存期間に従い保存しておくこと。</t>
    <rPh sb="0" eb="2">
      <t>カクニン</t>
    </rPh>
    <rPh sb="4" eb="6">
      <t>ショルイ</t>
    </rPh>
    <rPh sb="7" eb="9">
      <t>ウンエイ</t>
    </rPh>
    <rPh sb="9" eb="11">
      <t>キテイ</t>
    </rPh>
    <rPh sb="11" eb="12">
      <t>トウ</t>
    </rPh>
    <rPh sb="15" eb="17">
      <t>ショルイ</t>
    </rPh>
    <rPh sb="18" eb="20">
      <t>ホゾン</t>
    </rPh>
    <rPh sb="20" eb="22">
      <t>キカン</t>
    </rPh>
    <rPh sb="23" eb="24">
      <t>シタガ</t>
    </rPh>
    <rPh sb="25" eb="27">
      <t>ホゾン</t>
    </rPh>
    <phoneticPr fontId="7"/>
  </si>
  <si>
    <t>計算によりサービス提供責任者の人数に変更が生じた場合には、変更届出書を提出すること。</t>
    <rPh sb="0" eb="2">
      <t>ケイサン</t>
    </rPh>
    <rPh sb="9" eb="11">
      <t>テイキョウ</t>
    </rPh>
    <rPh sb="11" eb="14">
      <t>セキニンシャ</t>
    </rPh>
    <rPh sb="15" eb="17">
      <t>ニンズウ</t>
    </rPh>
    <rPh sb="18" eb="20">
      <t>ヘンコウ</t>
    </rPh>
    <rPh sb="21" eb="22">
      <t>ショウ</t>
    </rPh>
    <rPh sb="24" eb="26">
      <t>バアイ</t>
    </rPh>
    <rPh sb="29" eb="31">
      <t>ヘンコウ</t>
    </rPh>
    <rPh sb="31" eb="34">
      <t>トドケデショ</t>
    </rPh>
    <rPh sb="35" eb="37">
      <t>テイシュツ</t>
    </rPh>
    <phoneticPr fontId="7"/>
  </si>
  <si>
    <t>記</t>
    <rPh sb="0" eb="1">
      <t>キ</t>
    </rPh>
    <phoneticPr fontId="7"/>
  </si>
  <si>
    <t>（加算様式1-1）</t>
    <rPh sb="1" eb="3">
      <t>カサン</t>
    </rPh>
    <rPh sb="3" eb="5">
      <t>ヨウシキ</t>
    </rPh>
    <phoneticPr fontId="7"/>
  </si>
  <si>
    <t>　　□　訪問介護＋第１号訪問事業【一体型】　　　　　　　□　第１号訪問事業【単独型】</t>
    <rPh sb="4" eb="6">
      <t>ホウモン</t>
    </rPh>
    <rPh sb="6" eb="8">
      <t>カイゴ</t>
    </rPh>
    <rPh sb="9" eb="10">
      <t>ダイ</t>
    </rPh>
    <rPh sb="11" eb="12">
      <t>ゴウ</t>
    </rPh>
    <rPh sb="12" eb="14">
      <t>ホウモン</t>
    </rPh>
    <rPh sb="14" eb="16">
      <t>ジギョウ</t>
    </rPh>
    <rPh sb="17" eb="19">
      <t>イッタイ</t>
    </rPh>
    <rPh sb="19" eb="20">
      <t>ガタ</t>
    </rPh>
    <rPh sb="30" eb="31">
      <t>ダイ</t>
    </rPh>
    <rPh sb="32" eb="33">
      <t>ゴウ</t>
    </rPh>
    <rPh sb="33" eb="35">
      <t>ホウモン</t>
    </rPh>
    <rPh sb="35" eb="37">
      <t>ジギョウ</t>
    </rPh>
    <rPh sb="38" eb="40">
      <t>タンドク</t>
    </rPh>
    <rPh sb="40" eb="41">
      <t>ガタ</t>
    </rPh>
    <phoneticPr fontId="7"/>
  </si>
  <si>
    <r>
      <t>　</t>
    </r>
    <r>
      <rPr>
        <sz val="14"/>
        <rFont val="ＭＳ Ｐゴシック"/>
        <family val="3"/>
        <charset val="128"/>
      </rPr>
      <t>□</t>
    </r>
    <r>
      <rPr>
        <sz val="11"/>
        <rFont val="ＭＳ Ｐゴシック"/>
        <family val="3"/>
        <charset val="128"/>
      </rPr>
      <t>生活援助サービス（単独型）</t>
    </r>
    <rPh sb="2" eb="4">
      <t>セイカツ</t>
    </rPh>
    <rPh sb="4" eb="6">
      <t>エンジョ</t>
    </rPh>
    <rPh sb="11" eb="13">
      <t>タンドク</t>
    </rPh>
    <rPh sb="13" eb="14">
      <t>ガタ</t>
    </rPh>
    <phoneticPr fontId="7"/>
  </si>
  <si>
    <r>
      <t xml:space="preserve">   申請者の役員等（介護保険法第７８条の２第４項第６号に規定する役員等及び介護保険法第１１５条の１２第２項第６号に規定する役員等をいう。）が東京都板橋区暴力団排除条例（ </t>
    </r>
    <r>
      <rPr>
        <sz val="11"/>
        <rFont val="ＭＳ Ｐゴシック"/>
        <family val="3"/>
        <charset val="128"/>
      </rPr>
      <t>平成２４年１０月</t>
    </r>
    <r>
      <rPr>
        <sz val="11"/>
        <rFont val="ＭＳ Ｐゴシック"/>
        <family val="3"/>
        <charset val="128"/>
      </rPr>
      <t xml:space="preserve"> </t>
    </r>
    <r>
      <rPr>
        <sz val="11"/>
        <rFont val="ＭＳ Ｐゴシック"/>
        <family val="3"/>
        <charset val="128"/>
      </rPr>
      <t>３０日東京都板橋区条例第２８号）第２条第２号に規定する暴力団員及び同条第３号に規定する暴力団関係者であるとき。</t>
    </r>
    <phoneticPr fontId="7"/>
  </si>
  <si>
    <r>
      <rPr>
        <b/>
        <sz val="9"/>
        <color rgb="FFFF0000"/>
        <rFont val="ＭＳ Ｐゴシック"/>
        <family val="3"/>
        <charset val="128"/>
      </rPr>
      <t>（※１）</t>
    </r>
    <r>
      <rPr>
        <sz val="9"/>
        <color rgb="FFFF0000"/>
        <rFont val="ＭＳ Ｐゴシック"/>
        <family val="3"/>
        <charset val="128"/>
      </rPr>
      <t>　　</t>
    </r>
    <r>
      <rPr>
        <sz val="11"/>
        <rFont val="ＭＳ Ｐゴシック"/>
        <family val="3"/>
        <charset val="128"/>
      </rPr>
      <t>事前相談が必要となります。</t>
    </r>
    <phoneticPr fontId="7"/>
  </si>
  <si>
    <t>　　介護福祉士：介　　初任者研修：初　　実務者研修：実　　訪問介護員養成研修１級：１　訪問介護員養成研修２級：２　　区の一定研修：区</t>
    <rPh sb="2" eb="4">
      <t>カイゴ</t>
    </rPh>
    <rPh sb="4" eb="7">
      <t>フクシシ</t>
    </rPh>
    <rPh sb="8" eb="9">
      <t>カイ</t>
    </rPh>
    <rPh sb="11" eb="14">
      <t>ショニンシャ</t>
    </rPh>
    <rPh sb="14" eb="16">
      <t>ケンシュウ</t>
    </rPh>
    <rPh sb="17" eb="18">
      <t>ハツ</t>
    </rPh>
    <rPh sb="20" eb="23">
      <t>ジツムシャ</t>
    </rPh>
    <rPh sb="23" eb="25">
      <t>ケンシュウ</t>
    </rPh>
    <rPh sb="26" eb="27">
      <t>ジツ</t>
    </rPh>
    <rPh sb="29" eb="31">
      <t>ホウモン</t>
    </rPh>
    <rPh sb="31" eb="33">
      <t>カイゴ</t>
    </rPh>
    <rPh sb="33" eb="34">
      <t>イン</t>
    </rPh>
    <rPh sb="34" eb="36">
      <t>ヨウセイ</t>
    </rPh>
    <rPh sb="36" eb="38">
      <t>ケンシュウ</t>
    </rPh>
    <rPh sb="39" eb="40">
      <t>キュウ</t>
    </rPh>
    <rPh sb="43" eb="45">
      <t>ホウモン</t>
    </rPh>
    <rPh sb="45" eb="47">
      <t>カイゴ</t>
    </rPh>
    <rPh sb="47" eb="48">
      <t>イン</t>
    </rPh>
    <rPh sb="48" eb="50">
      <t>ヨウセイ</t>
    </rPh>
    <rPh sb="50" eb="52">
      <t>ケンシュウ</t>
    </rPh>
    <rPh sb="53" eb="54">
      <t>キュウ</t>
    </rPh>
    <rPh sb="58" eb="59">
      <t>ク</t>
    </rPh>
    <rPh sb="60" eb="62">
      <t>イッテイ</t>
    </rPh>
    <rPh sb="62" eb="64">
      <t>ケンシュウ</t>
    </rPh>
    <rPh sb="65" eb="66">
      <t>ク</t>
    </rPh>
    <phoneticPr fontId="7"/>
  </si>
  <si>
    <t>指定した内容を変更した事業所</t>
    <rPh sb="0" eb="2">
      <t>シテイ</t>
    </rPh>
    <rPh sb="4" eb="6">
      <t>ナイヨウ</t>
    </rPh>
    <rPh sb="7" eb="9">
      <t>ヘンコウ</t>
    </rPh>
    <rPh sb="11" eb="14">
      <t>ジギョウショ</t>
    </rPh>
    <phoneticPr fontId="7"/>
  </si>
  <si>
    <t>変更するサービスの種類</t>
    <rPh sb="0" eb="2">
      <t>ヘンコウ</t>
    </rPh>
    <rPh sb="9" eb="11">
      <t>シュルイ</t>
    </rPh>
    <phoneticPr fontId="7"/>
  </si>
  <si>
    <t>変更の内容</t>
    <rPh sb="0" eb="2">
      <t>ヘンコウ</t>
    </rPh>
    <rPh sb="3" eb="5">
      <t>ナイヨウ</t>
    </rPh>
    <phoneticPr fontId="7"/>
  </si>
  <si>
    <t>事業所名称</t>
    <rPh sb="0" eb="2">
      <t>ジギョウ</t>
    </rPh>
    <rPh sb="2" eb="3">
      <t>ショ</t>
    </rPh>
    <rPh sb="3" eb="5">
      <t>メイショウ</t>
    </rPh>
    <phoneticPr fontId="7"/>
  </si>
  <si>
    <t>　（変更前）</t>
    <rPh sb="2" eb="4">
      <t>ヘンコウ</t>
    </rPh>
    <rPh sb="4" eb="5">
      <t>マエ</t>
    </rPh>
    <phoneticPr fontId="7"/>
  </si>
  <si>
    <t>事業所所在地</t>
    <rPh sb="0" eb="3">
      <t>ジギョウショ</t>
    </rPh>
    <rPh sb="3" eb="6">
      <t>ショザイチ</t>
    </rPh>
    <phoneticPr fontId="7"/>
  </si>
  <si>
    <t>事業所連絡先（電話、ＦＡＸ番号）</t>
    <rPh sb="0" eb="2">
      <t>ジギョウ</t>
    </rPh>
    <rPh sb="2" eb="3">
      <t>ショ</t>
    </rPh>
    <rPh sb="3" eb="6">
      <t>レンラクサキ</t>
    </rPh>
    <rPh sb="7" eb="9">
      <t>デンワ</t>
    </rPh>
    <rPh sb="13" eb="15">
      <t>バンゴウ</t>
    </rPh>
    <phoneticPr fontId="7"/>
  </si>
  <si>
    <t>法人（申請者）の主たる事務所所在地</t>
    <rPh sb="0" eb="2">
      <t>ホウジン</t>
    </rPh>
    <rPh sb="3" eb="5">
      <t>シンセイ</t>
    </rPh>
    <rPh sb="5" eb="6">
      <t>シャ</t>
    </rPh>
    <rPh sb="8" eb="9">
      <t>シュ</t>
    </rPh>
    <rPh sb="11" eb="13">
      <t>ジム</t>
    </rPh>
    <rPh sb="13" eb="14">
      <t>ショ</t>
    </rPh>
    <rPh sb="14" eb="17">
      <t>ショザイチ</t>
    </rPh>
    <phoneticPr fontId="7"/>
  </si>
  <si>
    <t>法人（申請者）の代表者に関すること</t>
    <rPh sb="0" eb="2">
      <t>ホウジン</t>
    </rPh>
    <rPh sb="3" eb="5">
      <t>シンセイ</t>
    </rPh>
    <rPh sb="5" eb="6">
      <t>シャ</t>
    </rPh>
    <rPh sb="8" eb="11">
      <t>ダイヒョウシャ</t>
    </rPh>
    <rPh sb="12" eb="13">
      <t>カン</t>
    </rPh>
    <phoneticPr fontId="7"/>
  </si>
  <si>
    <t>　（変更後）</t>
    <rPh sb="2" eb="4">
      <t>ヘンコウ</t>
    </rPh>
    <rPh sb="4" eb="5">
      <t>ゴ</t>
    </rPh>
    <phoneticPr fontId="7"/>
  </si>
  <si>
    <t>管理者に関すること</t>
    <rPh sb="0" eb="3">
      <t>カンリシャ</t>
    </rPh>
    <rPh sb="4" eb="5">
      <t>カン</t>
    </rPh>
    <phoneticPr fontId="7"/>
  </si>
  <si>
    <t>変　更　年　月　日</t>
    <rPh sb="0" eb="1">
      <t>ヘン</t>
    </rPh>
    <rPh sb="2" eb="3">
      <t>サラ</t>
    </rPh>
    <rPh sb="4" eb="5">
      <t>ネン</t>
    </rPh>
    <rPh sb="6" eb="7">
      <t>ガツ</t>
    </rPh>
    <rPh sb="8" eb="9">
      <t>ニチ</t>
    </rPh>
    <phoneticPr fontId="7"/>
  </si>
  <si>
    <t>　　次のとおり指定を受けた内容を変更しましたので届け出ます。</t>
    <rPh sb="2" eb="3">
      <t>ツギ</t>
    </rPh>
    <rPh sb="7" eb="9">
      <t>シテイ</t>
    </rPh>
    <rPh sb="10" eb="11">
      <t>ウ</t>
    </rPh>
    <rPh sb="13" eb="15">
      <t>ナイヨウ</t>
    </rPh>
    <rPh sb="16" eb="18">
      <t>ヘンコウ</t>
    </rPh>
    <rPh sb="24" eb="25">
      <t>トド</t>
    </rPh>
    <rPh sb="26" eb="27">
      <t>デ</t>
    </rPh>
    <phoneticPr fontId="7"/>
  </si>
  <si>
    <t>第２号様式（第５条関係）</t>
    <rPh sb="6" eb="7">
      <t>ダイ</t>
    </rPh>
    <rPh sb="8" eb="9">
      <t>ジョウ</t>
    </rPh>
    <rPh sb="9" eb="11">
      <t>カンケイ</t>
    </rPh>
    <phoneticPr fontId="7"/>
  </si>
  <si>
    <t>指定番号</t>
    <rPh sb="0" eb="2">
      <t>シテイ</t>
    </rPh>
    <rPh sb="2" eb="4">
      <t>バンゴウ</t>
    </rPh>
    <phoneticPr fontId="7"/>
  </si>
  <si>
    <t>事業所名</t>
    <rPh sb="0" eb="2">
      <t>ジギョウ</t>
    </rPh>
    <rPh sb="2" eb="3">
      <t>ショ</t>
    </rPh>
    <rPh sb="3" eb="4">
      <t>メイ</t>
    </rPh>
    <phoneticPr fontId="7"/>
  </si>
  <si>
    <t>事業所の所在地</t>
    <rPh sb="0" eb="2">
      <t>ジギョウ</t>
    </rPh>
    <rPh sb="2" eb="3">
      <t>ショ</t>
    </rPh>
    <rPh sb="4" eb="7">
      <t>ショザイチ</t>
    </rPh>
    <phoneticPr fontId="7"/>
  </si>
  <si>
    <t>　　 名　 称</t>
    <phoneticPr fontId="7"/>
  </si>
  <si>
    <r>
      <t xml:space="preserve"> </t>
    </r>
    <r>
      <rPr>
        <sz val="11"/>
        <rFont val="ＭＳ Ｐゴシック"/>
        <family val="3"/>
        <charset val="128"/>
      </rPr>
      <t xml:space="preserve">    </t>
    </r>
    <r>
      <rPr>
        <sz val="11"/>
        <rFont val="ＭＳ Ｐゴシック"/>
        <family val="3"/>
        <charset val="128"/>
      </rPr>
      <t>所在地</t>
    </r>
    <phoneticPr fontId="7"/>
  </si>
  <si>
    <t>（ 郵便番号　</t>
    <phoneticPr fontId="7"/>
  </si>
  <si>
    <t>)</t>
    <phoneticPr fontId="7"/>
  </si>
  <si>
    <t>第１号訪問事業</t>
    <rPh sb="0" eb="1">
      <t>ダイ</t>
    </rPh>
    <rPh sb="2" eb="3">
      <t>ゴウ</t>
    </rPh>
    <rPh sb="3" eb="5">
      <t>ホウモン</t>
    </rPh>
    <rPh sb="5" eb="7">
      <t>ジギョウ</t>
    </rPh>
    <phoneticPr fontId="7"/>
  </si>
  <si>
    <t>日</t>
    <rPh sb="0" eb="1">
      <t>ニチ</t>
    </rPh>
    <phoneticPr fontId="7"/>
  </si>
  <si>
    <t>月</t>
    <rPh sb="0" eb="1">
      <t>ガツ</t>
    </rPh>
    <phoneticPr fontId="7"/>
  </si>
  <si>
    <t>年</t>
    <rPh sb="0" eb="1">
      <t>ネン</t>
    </rPh>
    <phoneticPr fontId="7"/>
  </si>
  <si>
    <r>
      <t>変更事項</t>
    </r>
    <r>
      <rPr>
        <b/>
        <sz val="9"/>
        <color rgb="FFFF0000"/>
        <rFont val="ＭＳ Ｐゴシック"/>
        <family val="3"/>
        <charset val="128"/>
        <scheme val="minor"/>
      </rPr>
      <t>（※１）</t>
    </r>
    <rPh sb="0" eb="2">
      <t>ヘンコウ</t>
    </rPh>
    <rPh sb="2" eb="4">
      <t>ジコウ</t>
    </rPh>
    <phoneticPr fontId="7"/>
  </si>
  <si>
    <t>※１</t>
    <phoneticPr fontId="7"/>
  </si>
  <si>
    <t>※２</t>
  </si>
  <si>
    <r>
      <t>担当者名</t>
    </r>
    <r>
      <rPr>
        <b/>
        <sz val="9"/>
        <color rgb="FFFF0000"/>
        <rFont val="ＭＳ Ｐゴシック"/>
        <family val="3"/>
        <charset val="128"/>
        <scheme val="minor"/>
      </rPr>
      <t>（※２）</t>
    </r>
    <rPh sb="0" eb="3">
      <t>タントウシャ</t>
    </rPh>
    <rPh sb="3" eb="4">
      <t>メイ</t>
    </rPh>
    <phoneticPr fontId="7"/>
  </si>
  <si>
    <r>
      <rPr>
        <sz val="11"/>
        <rFont val="ＭＳ Ｐゴシック"/>
        <family val="3"/>
        <charset val="128"/>
        <scheme val="minor"/>
      </rPr>
      <t>連絡先</t>
    </r>
    <r>
      <rPr>
        <b/>
        <sz val="9"/>
        <color rgb="FFFF0000"/>
        <rFont val="ＭＳ Ｐゴシック"/>
        <family val="3"/>
        <charset val="128"/>
        <scheme val="minor"/>
      </rPr>
      <t>（※２）</t>
    </r>
    <rPh sb="0" eb="3">
      <t>レンラクサキ</t>
    </rPh>
    <phoneticPr fontId="7"/>
  </si>
  <si>
    <t>（電話）</t>
    <rPh sb="1" eb="3">
      <t>デンワ</t>
    </rPh>
    <phoneticPr fontId="7"/>
  </si>
  <si>
    <t>（ＦＡＸ）</t>
    <phoneticPr fontId="7"/>
  </si>
  <si>
    <t>提出いただいた届出書類に記載された内容を問合せする際の担当者及び連絡先を記入してください。</t>
    <rPh sb="0" eb="2">
      <t>テイシュツ</t>
    </rPh>
    <rPh sb="7" eb="9">
      <t>トドケデ</t>
    </rPh>
    <rPh sb="9" eb="11">
      <t>ショルイ</t>
    </rPh>
    <rPh sb="12" eb="14">
      <t>キサイ</t>
    </rPh>
    <rPh sb="17" eb="19">
      <t>ナイヨウ</t>
    </rPh>
    <rPh sb="20" eb="22">
      <t>トイアワ</t>
    </rPh>
    <rPh sb="25" eb="26">
      <t>サイ</t>
    </rPh>
    <rPh sb="27" eb="30">
      <t>タントウシャ</t>
    </rPh>
    <rPh sb="30" eb="31">
      <t>オヨ</t>
    </rPh>
    <rPh sb="32" eb="35">
      <t>レンラクサキ</t>
    </rPh>
    <rPh sb="36" eb="38">
      <t>キニュウ</t>
    </rPh>
    <phoneticPr fontId="7"/>
  </si>
  <si>
    <t>該当する変更事項番号に○をしてください。</t>
    <rPh sb="0" eb="2">
      <t>ガイトウ</t>
    </rPh>
    <rPh sb="4" eb="6">
      <t>ヘンコウ</t>
    </rPh>
    <rPh sb="6" eb="8">
      <t>ジコウ</t>
    </rPh>
    <rPh sb="8" eb="10">
      <t>バンゴウ</t>
    </rPh>
    <phoneticPr fontId="7"/>
  </si>
  <si>
    <t>事業所内の専用区画、レイアウト変更等</t>
    <rPh sb="0" eb="2">
      <t>ジギョウ</t>
    </rPh>
    <rPh sb="2" eb="3">
      <t>ショ</t>
    </rPh>
    <rPh sb="3" eb="4">
      <t>ナイ</t>
    </rPh>
    <rPh sb="5" eb="7">
      <t>センヨウ</t>
    </rPh>
    <rPh sb="7" eb="9">
      <t>クカク</t>
    </rPh>
    <rPh sb="15" eb="17">
      <t>ヘンコウ</t>
    </rPh>
    <rPh sb="17" eb="18">
      <t>トウ</t>
    </rPh>
    <phoneticPr fontId="7"/>
  </si>
  <si>
    <t>運営規程①（営業日、営業時間、サービス提供日、サービス提供時間、単位数、利用者定員、利用料、その他の費用　）</t>
    <rPh sb="0" eb="2">
      <t>ウンエイ</t>
    </rPh>
    <rPh sb="2" eb="4">
      <t>キテイ</t>
    </rPh>
    <rPh sb="6" eb="9">
      <t>エイギョウビ</t>
    </rPh>
    <rPh sb="10" eb="12">
      <t>エイギョウ</t>
    </rPh>
    <rPh sb="12" eb="14">
      <t>ジカン</t>
    </rPh>
    <rPh sb="19" eb="21">
      <t>テイキョウ</t>
    </rPh>
    <rPh sb="21" eb="22">
      <t>ビ</t>
    </rPh>
    <rPh sb="27" eb="29">
      <t>テイキョウ</t>
    </rPh>
    <rPh sb="29" eb="31">
      <t>ジカン</t>
    </rPh>
    <rPh sb="32" eb="35">
      <t>タンイスウ</t>
    </rPh>
    <rPh sb="36" eb="39">
      <t>リヨウシャ</t>
    </rPh>
    <rPh sb="39" eb="41">
      <t>テイイン</t>
    </rPh>
    <rPh sb="42" eb="45">
      <t>リヨウリョウ</t>
    </rPh>
    <rPh sb="48" eb="49">
      <t>タ</t>
    </rPh>
    <rPh sb="50" eb="52">
      <t>ヒヨウ</t>
    </rPh>
    <phoneticPr fontId="7"/>
  </si>
  <si>
    <t>運営規程②（従事者内訳　他）</t>
    <rPh sb="0" eb="2">
      <t>ウンエイ</t>
    </rPh>
    <rPh sb="2" eb="4">
      <t>キテイ</t>
    </rPh>
    <rPh sb="6" eb="9">
      <t>ジュウジシャ</t>
    </rPh>
    <rPh sb="9" eb="11">
      <t>ウチワケ</t>
    </rPh>
    <rPh sb="12" eb="13">
      <t>ホカ</t>
    </rPh>
    <phoneticPr fontId="7"/>
  </si>
  <si>
    <t>サービス提供責任者及び訪問事業責任者に関すること</t>
    <rPh sb="4" eb="6">
      <t>テイキョウ</t>
    </rPh>
    <rPh sb="6" eb="9">
      <t>セキニンシャ</t>
    </rPh>
    <rPh sb="9" eb="10">
      <t>オヨ</t>
    </rPh>
    <rPh sb="11" eb="13">
      <t>ホウモン</t>
    </rPh>
    <rPh sb="13" eb="15">
      <t>ジギョウ</t>
    </rPh>
    <rPh sb="15" eb="18">
      <t>セキニンシャ</t>
    </rPh>
    <rPh sb="19" eb="20">
      <t>カン</t>
    </rPh>
    <phoneticPr fontId="7"/>
  </si>
  <si>
    <t>事業費算定に関すること①（介護職員処遇改善加算以外）</t>
    <rPh sb="0" eb="2">
      <t>ジギョウ</t>
    </rPh>
    <rPh sb="2" eb="3">
      <t>ヒ</t>
    </rPh>
    <rPh sb="3" eb="5">
      <t>サンテイ</t>
    </rPh>
    <rPh sb="6" eb="7">
      <t>カン</t>
    </rPh>
    <rPh sb="13" eb="15">
      <t>カイゴ</t>
    </rPh>
    <rPh sb="15" eb="17">
      <t>ショクイン</t>
    </rPh>
    <rPh sb="17" eb="19">
      <t>ショグウ</t>
    </rPh>
    <rPh sb="19" eb="21">
      <t>カイゼン</t>
    </rPh>
    <rPh sb="21" eb="23">
      <t>カサン</t>
    </rPh>
    <rPh sb="23" eb="25">
      <t>イガイ</t>
    </rPh>
    <phoneticPr fontId="7"/>
  </si>
  <si>
    <t>事業費算定に関すること②（介護職員処遇改善加算）</t>
    <rPh sb="0" eb="2">
      <t>ジギョウ</t>
    </rPh>
    <rPh sb="2" eb="3">
      <t>ヒ</t>
    </rPh>
    <rPh sb="3" eb="5">
      <t>サンテイ</t>
    </rPh>
    <rPh sb="6" eb="7">
      <t>カン</t>
    </rPh>
    <rPh sb="13" eb="15">
      <t>カイゴ</t>
    </rPh>
    <rPh sb="15" eb="17">
      <t>ショクイン</t>
    </rPh>
    <rPh sb="17" eb="19">
      <t>ショグウ</t>
    </rPh>
    <rPh sb="19" eb="21">
      <t>カイゼン</t>
    </rPh>
    <rPh sb="21" eb="23">
      <t>カサン</t>
    </rPh>
    <phoneticPr fontId="7"/>
  </si>
  <si>
    <t>板橋区介護予防・日常生活支援総合事業指定第１号事業者変更届出書</t>
    <rPh sb="0" eb="3">
      <t>イタバシク</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ヘンコウ</t>
    </rPh>
    <rPh sb="28" eb="31">
      <t>トドケデショ</t>
    </rPh>
    <phoneticPr fontId="7"/>
  </si>
  <si>
    <t>在職証明書</t>
    <rPh sb="0" eb="2">
      <t>ザイショク</t>
    </rPh>
    <rPh sb="2" eb="5">
      <t>ショウメイショ</t>
    </rPh>
    <phoneticPr fontId="55"/>
  </si>
  <si>
    <t>氏名</t>
    <rPh sb="0" eb="2">
      <t>シメイ</t>
    </rPh>
    <phoneticPr fontId="55"/>
  </si>
  <si>
    <t>生年月日</t>
    <rPh sb="0" eb="2">
      <t>セイネン</t>
    </rPh>
    <rPh sb="2" eb="4">
      <t>ガッピ</t>
    </rPh>
    <phoneticPr fontId="55"/>
  </si>
  <si>
    <t>本人住所</t>
    <rPh sb="0" eb="2">
      <t>ホンニン</t>
    </rPh>
    <rPh sb="2" eb="4">
      <t>ジュウショ</t>
    </rPh>
    <phoneticPr fontId="55"/>
  </si>
  <si>
    <t>事業所名</t>
    <rPh sb="0" eb="2">
      <t>ジギョウ</t>
    </rPh>
    <rPh sb="2" eb="3">
      <t>ショ</t>
    </rPh>
    <rPh sb="3" eb="4">
      <t>メイ</t>
    </rPh>
    <phoneticPr fontId="55"/>
  </si>
  <si>
    <t>事業所所在地</t>
    <rPh sb="0" eb="2">
      <t>ジギョウ</t>
    </rPh>
    <rPh sb="2" eb="3">
      <t>ショ</t>
    </rPh>
    <rPh sb="3" eb="6">
      <t>ショザイチ</t>
    </rPh>
    <phoneticPr fontId="7"/>
  </si>
  <si>
    <t>サービス種別</t>
    <rPh sb="4" eb="6">
      <t>シュベツ</t>
    </rPh>
    <phoneticPr fontId="55"/>
  </si>
  <si>
    <t>職種（役職）及び職務内容</t>
    <rPh sb="0" eb="2">
      <t>ショクシュ</t>
    </rPh>
    <rPh sb="3" eb="5">
      <t>ヤクショク</t>
    </rPh>
    <rPh sb="6" eb="7">
      <t>オヨ</t>
    </rPh>
    <rPh sb="8" eb="10">
      <t>ショクム</t>
    </rPh>
    <rPh sb="10" eb="12">
      <t>ナイヨウ</t>
    </rPh>
    <phoneticPr fontId="55"/>
  </si>
  <si>
    <t>上記の職務に従事した期間</t>
    <rPh sb="0" eb="2">
      <t>ジョウキ</t>
    </rPh>
    <rPh sb="3" eb="5">
      <t>ショクム</t>
    </rPh>
    <rPh sb="6" eb="8">
      <t>ジュウジ</t>
    </rPh>
    <rPh sb="10" eb="12">
      <t>キカン</t>
    </rPh>
    <phoneticPr fontId="55"/>
  </si>
  <si>
    <t>～</t>
    <phoneticPr fontId="7"/>
  </si>
  <si>
    <t>（　勤務日数</t>
    <rPh sb="2" eb="4">
      <t>キンム</t>
    </rPh>
    <rPh sb="4" eb="6">
      <t>ニッスウ</t>
    </rPh>
    <phoneticPr fontId="7"/>
  </si>
  <si>
    <t>）</t>
    <phoneticPr fontId="7"/>
  </si>
  <si>
    <t>上記のとおりであることを証明します。</t>
    <rPh sb="0" eb="2">
      <t>ジョウキ</t>
    </rPh>
    <rPh sb="12" eb="14">
      <t>ショウメイ</t>
    </rPh>
    <phoneticPr fontId="55"/>
  </si>
  <si>
    <t>証明者</t>
    <rPh sb="0" eb="2">
      <t>ショウメイ</t>
    </rPh>
    <rPh sb="2" eb="3">
      <t>シャ</t>
    </rPh>
    <phoneticPr fontId="7"/>
  </si>
  <si>
    <t>（住所）</t>
    <rPh sb="1" eb="3">
      <t>ジュウショ</t>
    </rPh>
    <phoneticPr fontId="7"/>
  </si>
  <si>
    <t>（名称）</t>
    <rPh sb="1" eb="3">
      <t>メイショウ</t>
    </rPh>
    <phoneticPr fontId="7"/>
  </si>
  <si>
    <t>（代表者職・氏名）</t>
    <rPh sb="1" eb="4">
      <t>ダイヒョウシャ</t>
    </rPh>
    <rPh sb="4" eb="5">
      <t>ショク</t>
    </rPh>
    <rPh sb="6" eb="8">
      <t>シメイ</t>
    </rPh>
    <phoneticPr fontId="7"/>
  </si>
  <si>
    <t>㊞</t>
    <phoneticPr fontId="7"/>
  </si>
  <si>
    <t>（担当者名）</t>
    <rPh sb="1" eb="4">
      <t>タントウシャ</t>
    </rPh>
    <rPh sb="4" eb="5">
      <t>メイ</t>
    </rPh>
    <phoneticPr fontId="7"/>
  </si>
  <si>
    <t>（連絡先電話番号）</t>
    <rPh sb="1" eb="3">
      <t>レンラク</t>
    </rPh>
    <rPh sb="3" eb="4">
      <t>サキ</t>
    </rPh>
    <rPh sb="4" eb="6">
      <t>デンワ</t>
    </rPh>
    <rPh sb="6" eb="8">
      <t>バンゴウ</t>
    </rPh>
    <phoneticPr fontId="7"/>
  </si>
  <si>
    <t>（注）　複数の事業所で勤務の場合は事業所ごとに証明すること。</t>
    <rPh sb="1" eb="2">
      <t>チュウ</t>
    </rPh>
    <rPh sb="4" eb="6">
      <t>フクスウ</t>
    </rPh>
    <rPh sb="7" eb="10">
      <t>ジギョウショ</t>
    </rPh>
    <rPh sb="11" eb="13">
      <t>キンム</t>
    </rPh>
    <rPh sb="14" eb="16">
      <t>バアイ</t>
    </rPh>
    <rPh sb="17" eb="20">
      <t>ジギョウショ</t>
    </rPh>
    <rPh sb="23" eb="25">
      <t>ショウメイ</t>
    </rPh>
    <phoneticPr fontId="55"/>
  </si>
  <si>
    <t>時間</t>
    <rPh sb="0" eb="2">
      <t>ジカン</t>
    </rPh>
    <phoneticPr fontId="7"/>
  </si>
  <si>
    <t>介護報酬告示上の額又は区が定めた額の１割、２割又は３割（負担割合証の割合に準ずる）</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2" eb="23">
      <t>ワリ</t>
    </rPh>
    <rPh sb="23" eb="24">
      <t>マタ</t>
    </rPh>
    <rPh sb="26" eb="27">
      <t>ワリ</t>
    </rPh>
    <phoneticPr fontId="7"/>
  </si>
  <si>
    <t>登記事項証明書
（当該事業に関するものに限る）</t>
    <rPh sb="0" eb="2">
      <t>トウキ</t>
    </rPh>
    <rPh sb="2" eb="4">
      <t>ジコウ</t>
    </rPh>
    <rPh sb="4" eb="7">
      <t>ショウメイショ</t>
    </rPh>
    <rPh sb="9" eb="11">
      <t>トウガイ</t>
    </rPh>
    <rPh sb="11" eb="13">
      <t>ジギョウ</t>
    </rPh>
    <rPh sb="14" eb="15">
      <t>カン</t>
    </rPh>
    <rPh sb="20" eb="21">
      <t>カギ</t>
    </rPh>
    <phoneticPr fontId="7"/>
  </si>
  <si>
    <t>その他</t>
    <rPh sb="2" eb="3">
      <t>タ</t>
    </rPh>
    <phoneticPr fontId="7"/>
  </si>
  <si>
    <t>（参考様式４）</t>
    <rPh sb="1" eb="3">
      <t>サンコウ</t>
    </rPh>
    <rPh sb="3" eb="5">
      <t>ヨウシキ</t>
    </rPh>
    <phoneticPr fontId="7"/>
  </si>
  <si>
    <t>（参考様式７）</t>
    <rPh sb="1" eb="3">
      <t>サンコウ</t>
    </rPh>
    <rPh sb="3" eb="5">
      <t>ヨウシキ</t>
    </rPh>
    <phoneticPr fontId="7"/>
  </si>
  <si>
    <t>（宛先） 板橋区長</t>
    <rPh sb="1" eb="2">
      <t>アテ</t>
    </rPh>
    <rPh sb="2" eb="3">
      <t>サキ</t>
    </rPh>
    <rPh sb="5" eb="8">
      <t>イタバシク</t>
    </rPh>
    <rPh sb="8" eb="9">
      <t>チョウ</t>
    </rPh>
    <phoneticPr fontId="7"/>
  </si>
  <si>
    <t>管理者兼務</t>
    <rPh sb="0" eb="3">
      <t>カンリシャ</t>
    </rPh>
    <rPh sb="3" eb="5">
      <t>ケンム</t>
    </rPh>
    <phoneticPr fontId="7"/>
  </si>
  <si>
    <t>令和</t>
    <rPh sb="0" eb="2">
      <t>レイワ</t>
    </rPh>
    <phoneticPr fontId="7"/>
  </si>
  <si>
    <r>
      <t>E</t>
    </r>
    <r>
      <rPr>
        <sz val="11"/>
        <rFont val="ＭＳ Ｐゴシック"/>
        <family val="3"/>
        <charset val="128"/>
      </rPr>
      <t>mail</t>
    </r>
    <phoneticPr fontId="7"/>
  </si>
  <si>
    <t xml:space="preserve">  市町村長は、前項の申請があった場合において、申請者が厚生労働省令で定める基準に従って適正に第１号事業を行うことができないと認められるときは、指定事業者の指定をしてはならない。</t>
    <rPh sb="3" eb="4">
      <t>マチ</t>
    </rPh>
    <phoneticPr fontId="7"/>
  </si>
  <si>
    <t>平面図には次の箇所を記載してください。</t>
    <rPh sb="0" eb="3">
      <t>ヘイメンズ</t>
    </rPh>
    <rPh sb="5" eb="6">
      <t>ツギ</t>
    </rPh>
    <rPh sb="7" eb="9">
      <t>カショ</t>
    </rPh>
    <rPh sb="10" eb="12">
      <t>キサイ</t>
    </rPh>
    <phoneticPr fontId="7"/>
  </si>
  <si>
    <t>①事業所外観②事務所入口③事務室全般④鍵付書庫⑤手指洗浄場所⑥相談室（入口）⑦相談室内</t>
    <rPh sb="1" eb="3">
      <t>ジギョウ</t>
    </rPh>
    <rPh sb="3" eb="4">
      <t>ショ</t>
    </rPh>
    <rPh sb="4" eb="6">
      <t>ガイカン</t>
    </rPh>
    <rPh sb="7" eb="9">
      <t>ジム</t>
    </rPh>
    <rPh sb="9" eb="10">
      <t>ショ</t>
    </rPh>
    <rPh sb="10" eb="12">
      <t>イリグチ</t>
    </rPh>
    <rPh sb="13" eb="16">
      <t>ジムシツ</t>
    </rPh>
    <rPh sb="16" eb="18">
      <t>ゼンパン</t>
    </rPh>
    <rPh sb="19" eb="20">
      <t>カギ</t>
    </rPh>
    <rPh sb="20" eb="21">
      <t>ツ</t>
    </rPh>
    <rPh sb="21" eb="23">
      <t>ショコ</t>
    </rPh>
    <rPh sb="24" eb="25">
      <t>テ</t>
    </rPh>
    <rPh sb="25" eb="26">
      <t>ユビ</t>
    </rPh>
    <rPh sb="26" eb="28">
      <t>センジョウ</t>
    </rPh>
    <rPh sb="28" eb="30">
      <t>バショ</t>
    </rPh>
    <rPh sb="31" eb="34">
      <t>ソウダンシツ</t>
    </rPh>
    <rPh sb="35" eb="37">
      <t>イリグチ</t>
    </rPh>
    <rPh sb="39" eb="42">
      <t>ソウダンシツ</t>
    </rPh>
    <rPh sb="42" eb="43">
      <t>ナイ</t>
    </rPh>
    <phoneticPr fontId="7"/>
  </si>
  <si>
    <t>次の箇所の写真を必ず添付し、撮影した位置・方向が分かるように写真の番号と撮影方向を記した矢印を記載してください。</t>
    <rPh sb="0" eb="1">
      <t>ツギ</t>
    </rPh>
    <rPh sb="2" eb="4">
      <t>カショ</t>
    </rPh>
    <rPh sb="5" eb="7">
      <t>シャシン</t>
    </rPh>
    <rPh sb="8" eb="9">
      <t>カナラ</t>
    </rPh>
    <rPh sb="10" eb="12">
      <t>テンプ</t>
    </rPh>
    <rPh sb="14" eb="16">
      <t>サツエイ</t>
    </rPh>
    <rPh sb="18" eb="20">
      <t>イチ</t>
    </rPh>
    <rPh sb="21" eb="23">
      <t>ホウコウ</t>
    </rPh>
    <rPh sb="24" eb="25">
      <t>ワ</t>
    </rPh>
    <rPh sb="30" eb="32">
      <t>シャシン</t>
    </rPh>
    <rPh sb="33" eb="35">
      <t>バンゴウ</t>
    </rPh>
    <rPh sb="36" eb="38">
      <t>サツエイ</t>
    </rPh>
    <rPh sb="38" eb="40">
      <t>ホウコウ</t>
    </rPh>
    <rPh sb="41" eb="42">
      <t>シル</t>
    </rPh>
    <rPh sb="44" eb="46">
      <t>ヤジルシ</t>
    </rPh>
    <rPh sb="47" eb="49">
      <t>キサイ</t>
    </rPh>
    <phoneticPr fontId="7"/>
  </si>
  <si>
    <t>①建物外観　②事務室内　</t>
    <rPh sb="1" eb="3">
      <t>タテモノ</t>
    </rPh>
    <rPh sb="10" eb="11">
      <t>ナイ</t>
    </rPh>
    <phoneticPr fontId="7"/>
  </si>
  <si>
    <t>（</t>
    <phoneticPr fontId="7"/>
  </si>
  <si>
    <t>）</t>
    <phoneticPr fontId="7"/>
  </si>
  <si>
    <t>４週</t>
  </si>
  <si>
    <t>予定</t>
  </si>
  <si>
    <t>常勤の従業者が当該月（４週間）に勤務すべき時間数</t>
  </si>
  <si>
    <t>時間/週</t>
    <phoneticPr fontId="7"/>
  </si>
  <si>
    <t>時間/月</t>
    <rPh sb="0" eb="2">
      <t>ジカン</t>
    </rPh>
    <rPh sb="3" eb="4">
      <t>ガツ</t>
    </rPh>
    <phoneticPr fontId="7"/>
  </si>
  <si>
    <t>当月の日数</t>
    <rPh sb="0" eb="2">
      <t>トウゲツ</t>
    </rPh>
    <rPh sb="3" eb="5">
      <t>ニッスウ</t>
    </rPh>
    <phoneticPr fontId="7"/>
  </si>
  <si>
    <t>勤務　　形態</t>
    <rPh sb="0" eb="2">
      <t>キンム</t>
    </rPh>
    <rPh sb="4" eb="6">
      <t>ケイタイ</t>
    </rPh>
    <phoneticPr fontId="7"/>
  </si>
  <si>
    <t>週平均　　勤務時間数</t>
    <rPh sb="0" eb="3">
      <t>シュウヘイキン</t>
    </rPh>
    <rPh sb="5" eb="7">
      <t>キンム</t>
    </rPh>
    <rPh sb="7" eb="9">
      <t>ジカン</t>
    </rPh>
    <rPh sb="9" eb="10">
      <t>スウ</t>
    </rPh>
    <phoneticPr fontId="7"/>
  </si>
  <si>
    <t>　指定予定月または変更月の勤務体制を記入してください。</t>
    <phoneticPr fontId="7"/>
  </si>
  <si>
    <t>　緑色のセルには入力、青色のセルはプルダウンから項目を選んで記入してください。</t>
    <rPh sb="1" eb="3">
      <t>ミドリイロ</t>
    </rPh>
    <rPh sb="8" eb="10">
      <t>ニュウリョク</t>
    </rPh>
    <rPh sb="11" eb="13">
      <t>アオイロ</t>
    </rPh>
    <rPh sb="24" eb="26">
      <t>コウモク</t>
    </rPh>
    <rPh sb="27" eb="28">
      <t>エラ</t>
    </rPh>
    <rPh sb="30" eb="32">
      <t>キニュウ</t>
    </rPh>
    <phoneticPr fontId="7"/>
  </si>
  <si>
    <t>　職種欄には、「管理者」「サービス提供責任者（訪問事業責任者）」「訪問介護員」等の当該従業者が従事する職種区分を選択してください。</t>
    <rPh sb="1" eb="3">
      <t>ショクシュ</t>
    </rPh>
    <rPh sb="3" eb="4">
      <t>ラン</t>
    </rPh>
    <rPh sb="8" eb="11">
      <t>カンリシャ</t>
    </rPh>
    <rPh sb="17" eb="19">
      <t>テイキョウ</t>
    </rPh>
    <rPh sb="19" eb="22">
      <t>セキニンシャ</t>
    </rPh>
    <rPh sb="23" eb="25">
      <t>ホウモン</t>
    </rPh>
    <rPh sb="25" eb="27">
      <t>ジギョウ</t>
    </rPh>
    <rPh sb="27" eb="30">
      <t>セキニンシャ</t>
    </rPh>
    <rPh sb="33" eb="35">
      <t>ホウモン</t>
    </rPh>
    <rPh sb="35" eb="37">
      <t>カイゴ</t>
    </rPh>
    <rPh sb="37" eb="38">
      <t>イン</t>
    </rPh>
    <rPh sb="39" eb="40">
      <t>トウ</t>
    </rPh>
    <rPh sb="41" eb="43">
      <t>トウガイ</t>
    </rPh>
    <rPh sb="43" eb="46">
      <t>ジュウギョウシャ</t>
    </rPh>
    <rPh sb="47" eb="49">
      <t>ジュウジ</t>
    </rPh>
    <rPh sb="51" eb="53">
      <t>ショクシュ</t>
    </rPh>
    <rPh sb="53" eb="55">
      <t>クブン</t>
    </rPh>
    <rPh sb="56" eb="58">
      <t>センタク</t>
    </rPh>
    <phoneticPr fontId="7"/>
  </si>
  <si>
    <t>　資格欄には、従業者が従事する職種において取得している資格の名称を次の省略記号で選択してください。</t>
    <rPh sb="1" eb="3">
      <t>シカク</t>
    </rPh>
    <rPh sb="3" eb="4">
      <t>ラン</t>
    </rPh>
    <rPh sb="7" eb="10">
      <t>ジュウギョウシャ</t>
    </rPh>
    <rPh sb="11" eb="13">
      <t>ジュウジ</t>
    </rPh>
    <rPh sb="15" eb="17">
      <t>ショクシュ</t>
    </rPh>
    <rPh sb="21" eb="23">
      <t>シュトク</t>
    </rPh>
    <rPh sb="27" eb="29">
      <t>シカク</t>
    </rPh>
    <rPh sb="30" eb="32">
      <t>メイショウ</t>
    </rPh>
    <rPh sb="33" eb="34">
      <t>ツギ</t>
    </rPh>
    <rPh sb="35" eb="37">
      <t>ショウリャク</t>
    </rPh>
    <rPh sb="37" eb="39">
      <t>キゴウ</t>
    </rPh>
    <rPh sb="40" eb="42">
      <t>センタク</t>
    </rPh>
    <phoneticPr fontId="7"/>
  </si>
  <si>
    <t>　資格証の写しを添付してください。</t>
    <phoneticPr fontId="7"/>
  </si>
  <si>
    <t>　勤務形態欄は次の区分によりアルファベットで選択してください。</t>
    <rPh sb="1" eb="3">
      <t>キンム</t>
    </rPh>
    <rPh sb="3" eb="5">
      <t>ケイタイ</t>
    </rPh>
    <rPh sb="5" eb="6">
      <t>ラン</t>
    </rPh>
    <rPh sb="7" eb="8">
      <t>ツギ</t>
    </rPh>
    <rPh sb="9" eb="11">
      <t>クブン</t>
    </rPh>
    <rPh sb="22" eb="24">
      <t>センタク</t>
    </rPh>
    <phoneticPr fontId="7"/>
  </si>
  <si>
    <t xml:space="preserve">  常勤換算が必要な職種は、下部の計算様式に数字を入れてください。自動計算を行い、「常勤換算後の人数」を算出します。</t>
    <rPh sb="2" eb="4">
      <t>ジョウキン</t>
    </rPh>
    <rPh sb="4" eb="6">
      <t>カンサン</t>
    </rPh>
    <rPh sb="7" eb="9">
      <t>ヒツヨウ</t>
    </rPh>
    <rPh sb="10" eb="12">
      <t>ショクシュ</t>
    </rPh>
    <rPh sb="14" eb="16">
      <t>カブ</t>
    </rPh>
    <rPh sb="17" eb="19">
      <t>ケイサン</t>
    </rPh>
    <rPh sb="19" eb="21">
      <t>ヨウシキ</t>
    </rPh>
    <rPh sb="22" eb="24">
      <t>スウジ</t>
    </rPh>
    <rPh sb="25" eb="26">
      <t>イ</t>
    </rPh>
    <rPh sb="33" eb="35">
      <t>ジドウ</t>
    </rPh>
    <rPh sb="35" eb="37">
      <t>ケイサン</t>
    </rPh>
    <rPh sb="38" eb="39">
      <t>オコナ</t>
    </rPh>
    <rPh sb="42" eb="44">
      <t>ジョウキン</t>
    </rPh>
    <rPh sb="44" eb="46">
      <t>カンサン</t>
    </rPh>
    <rPh sb="46" eb="47">
      <t>ゴ</t>
    </rPh>
    <rPh sb="48" eb="50">
      <t>ニンズウ</t>
    </rPh>
    <rPh sb="52" eb="54">
      <t>サンシュツ</t>
    </rPh>
    <phoneticPr fontId="7"/>
  </si>
  <si>
    <t>　兼務がある場合は、兼務先及び兼務する職務の内容について、兼務状況の欄に記入してください。</t>
    <rPh sb="1" eb="3">
      <t>ケンム</t>
    </rPh>
    <rPh sb="6" eb="8">
      <t>バアイ</t>
    </rPh>
    <rPh sb="10" eb="12">
      <t>ケンム</t>
    </rPh>
    <rPh sb="12" eb="13">
      <t>サキ</t>
    </rPh>
    <rPh sb="13" eb="14">
      <t>オヨ</t>
    </rPh>
    <rPh sb="15" eb="17">
      <t>ケンム</t>
    </rPh>
    <rPh sb="19" eb="21">
      <t>ショクム</t>
    </rPh>
    <rPh sb="22" eb="24">
      <t>ナイヨウ</t>
    </rPh>
    <rPh sb="29" eb="31">
      <t>ケンム</t>
    </rPh>
    <rPh sb="31" eb="33">
      <t>ジョウキョウ</t>
    </rPh>
    <rPh sb="34" eb="35">
      <t>ラン</t>
    </rPh>
    <rPh sb="36" eb="38">
      <t>キニュウ</t>
    </rPh>
    <phoneticPr fontId="7"/>
  </si>
  <si>
    <t>【注意事項】</t>
    <phoneticPr fontId="7"/>
  </si>
  <si>
    <t>サービス提供責任者の配置基準（前３か月の利用者数）</t>
    <phoneticPr fontId="7"/>
  </si>
  <si>
    <t>【任意入力】人員基準の確認（訪問介護員）</t>
    <phoneticPr fontId="7"/>
  </si>
  <si>
    <t>(新規申請の場合は推定数）</t>
  </si>
  <si>
    <t>勤務形態</t>
  </si>
  <si>
    <t>勤務時間数合計</t>
  </si>
  <si>
    <t>常勤換算の対象時間数</t>
  </si>
  <si>
    <t>常勤換算方法対象外の</t>
  </si>
  <si>
    <t>1月</t>
  </si>
  <si>
    <t>2月</t>
  </si>
  <si>
    <t>3月</t>
  </si>
  <si>
    <t>当月合計</t>
  </si>
  <si>
    <t>週平均</t>
  </si>
  <si>
    <t>常勤の従業者の人数</t>
  </si>
  <si>
    <t>要介護者</t>
  </si>
  <si>
    <t>A</t>
  </si>
  <si>
    <t>要支援者等</t>
  </si>
  <si>
    <t>B</t>
  </si>
  <si>
    <t>通院等</t>
  </si>
  <si>
    <t>C</t>
  </si>
  <si>
    <t>-</t>
  </si>
  <si>
    <t>合計</t>
  </si>
  <si>
    <t>D</t>
  </si>
  <si>
    <t>（平均利用者数）</t>
    <phoneticPr fontId="7"/>
  </si>
  <si>
    <t>サービス提供責任者</t>
  </si>
  <si>
    <t>■ 常勤換算方法による人数</t>
  </si>
  <si>
    <t>基準：</t>
  </si>
  <si>
    <t>週</t>
  </si>
  <si>
    <t>平均利用者数</t>
  </si>
  <si>
    <t>（※）</t>
  </si>
  <si>
    <t>の必要配置人数</t>
  </si>
  <si>
    <t>常勤換算の</t>
  </si>
  <si>
    <t>常勤の従業者が</t>
  </si>
  <si>
    <t>÷</t>
  </si>
  <si>
    <t>＝</t>
  </si>
  <si>
    <t>⇒</t>
  </si>
  <si>
    <t>対象時間数（週平均）</t>
  </si>
  <si>
    <t>週に勤務すべき時間数</t>
  </si>
  <si>
    <t>常勤換算後の人数</t>
  </si>
  <si>
    <t>（小数点第1位に切り上げ）</t>
  </si>
  <si>
    <t>（※）以下の要件を全て満たす場合、利用者の数が50人または</t>
  </si>
  <si>
    <t>（小数点第2位以下切り捨て）</t>
  </si>
  <si>
    <t>その端数を増すごとに１人以上で可</t>
  </si>
  <si>
    <t>　　・常勤のサービス提供責任者を３人以上配置</t>
  </si>
  <si>
    <t>■ 訪問介護員等の常勤換算方法による人数</t>
  </si>
  <si>
    <t>　　・サービス提供責任者の業務に主として従事する者を1人以上配置</t>
  </si>
  <si>
    <t>　　・サービス提供責任者が行う業務が効率的に行われている</t>
  </si>
  <si>
    <t>常勤換算方法による人数</t>
  </si>
  <si>
    <t>＋</t>
  </si>
  <si>
    <t>常勤換算報による場合、計算により算出された必要配置人数のうち、配置が必要な常勤のサービス提供責任者の人数を配置していることを確認すること。</t>
    <rPh sb="0" eb="2">
      <t>ジョウキン</t>
    </rPh>
    <rPh sb="2" eb="4">
      <t>カンザン</t>
    </rPh>
    <rPh sb="4" eb="5">
      <t>ホウ</t>
    </rPh>
    <rPh sb="8" eb="10">
      <t>バアイ</t>
    </rPh>
    <rPh sb="11" eb="13">
      <t>ケイサン</t>
    </rPh>
    <rPh sb="16" eb="18">
      <t>サンシュツ</t>
    </rPh>
    <rPh sb="21" eb="23">
      <t>ヒツヨウ</t>
    </rPh>
    <rPh sb="23" eb="25">
      <t>ハイチ</t>
    </rPh>
    <rPh sb="25" eb="27">
      <t>ニンズウ</t>
    </rPh>
    <rPh sb="31" eb="33">
      <t>ハイチ</t>
    </rPh>
    <rPh sb="34" eb="36">
      <t>ヒツヨウ</t>
    </rPh>
    <rPh sb="37" eb="39">
      <t>ジョウキン</t>
    </rPh>
    <rPh sb="44" eb="46">
      <t>テイキョウ</t>
    </rPh>
    <rPh sb="46" eb="49">
      <t>セキニンシャ</t>
    </rPh>
    <rPh sb="50" eb="52">
      <t>ニンズウ</t>
    </rPh>
    <rPh sb="53" eb="55">
      <t>ハイチ</t>
    </rPh>
    <rPh sb="62" eb="64">
      <t>カクニン</t>
    </rPh>
    <phoneticPr fontId="7"/>
  </si>
  <si>
    <t>兼務状況
（兼務先／兼務する　　職務の内容）等</t>
    <rPh sb="0" eb="2">
      <t>ケンム</t>
    </rPh>
    <rPh sb="2" eb="4">
      <t>ジョウキョウ</t>
    </rPh>
    <rPh sb="6" eb="8">
      <t>ケンム</t>
    </rPh>
    <rPh sb="8" eb="9">
      <t>サキ</t>
    </rPh>
    <rPh sb="10" eb="12">
      <t>ケンム</t>
    </rPh>
    <rPh sb="16" eb="18">
      <t>ショクム</t>
    </rPh>
    <rPh sb="19" eb="21">
      <t>ナイヨウ</t>
    </rPh>
    <rPh sb="22" eb="23">
      <t>ナド</t>
    </rPh>
    <phoneticPr fontId="7"/>
  </si>
  <si>
    <t>）</t>
    <phoneticPr fontId="7"/>
  </si>
  <si>
    <t>時間/週</t>
    <phoneticPr fontId="7"/>
  </si>
  <si>
    <t>管理者</t>
  </si>
  <si>
    <t>Ｂ</t>
  </si>
  <si>
    <t>実</t>
  </si>
  <si>
    <t>板橋　一郎</t>
    <phoneticPr fontId="7"/>
  </si>
  <si>
    <t>訪問介護職員兼務</t>
    <rPh sb="0" eb="2">
      <t>ホウモン</t>
    </rPh>
    <rPh sb="2" eb="4">
      <t>カイゴ</t>
    </rPh>
    <rPh sb="4" eb="6">
      <t>ショクイン</t>
    </rPh>
    <rPh sb="6" eb="8">
      <t>ケンム</t>
    </rPh>
    <phoneticPr fontId="7"/>
  </si>
  <si>
    <t>Ａ</t>
  </si>
  <si>
    <t>介</t>
  </si>
  <si>
    <t>成増　二郎</t>
    <rPh sb="0" eb="2">
      <t>ナリマス</t>
    </rPh>
    <rPh sb="3" eb="5">
      <t>ジロウ</t>
    </rPh>
    <phoneticPr fontId="7"/>
  </si>
  <si>
    <t>Ｃ</t>
  </si>
  <si>
    <t>中板　花子</t>
    <rPh sb="0" eb="1">
      <t>ナカ</t>
    </rPh>
    <rPh sb="1" eb="2">
      <t>イタ</t>
    </rPh>
    <rPh sb="3" eb="5">
      <t>ハナコ</t>
    </rPh>
    <phoneticPr fontId="7"/>
  </si>
  <si>
    <t>訪問介護員</t>
  </si>
  <si>
    <t>板橋　一郎</t>
    <phoneticPr fontId="7"/>
  </si>
  <si>
    <t>初</t>
  </si>
  <si>
    <t>訪問介護員（区）</t>
  </si>
  <si>
    <t>区</t>
  </si>
  <si>
    <t>　資格証の写しを添付してください。</t>
    <phoneticPr fontId="7"/>
  </si>
  <si>
    <t>【注意事項】</t>
    <phoneticPr fontId="7"/>
  </si>
  <si>
    <t>サービス提供責任者の配置基準（前３か月の利用者数）</t>
    <phoneticPr fontId="7"/>
  </si>
  <si>
    <t>（平均利用者数）</t>
    <phoneticPr fontId="7"/>
  </si>
  <si>
    <r>
      <rPr>
        <b/>
        <sz val="11"/>
        <color theme="1"/>
        <rFont val="ＭＳ Ｐゴシック"/>
        <family val="3"/>
        <charset val="128"/>
        <scheme val="minor"/>
      </rPr>
      <t>□</t>
    </r>
    <r>
      <rPr>
        <sz val="11"/>
        <color theme="1"/>
        <rFont val="ＭＳ Ｐゴシック"/>
        <family val="3"/>
        <charset val="128"/>
        <scheme val="minor"/>
      </rPr>
      <t>　算定に伴い必要となる書類
　　　</t>
    </r>
    <r>
      <rPr>
        <sz val="11"/>
        <color rgb="FFFF0000"/>
        <rFont val="ＭＳ Ｐゴシック"/>
        <family val="3"/>
        <charset val="128"/>
        <scheme val="minor"/>
      </rPr>
      <t>※別途ホームページ等でご確認ください</t>
    </r>
    <rPh sb="2" eb="4">
      <t>サンテイ</t>
    </rPh>
    <rPh sb="5" eb="6">
      <t>トモナ</t>
    </rPh>
    <rPh sb="7" eb="9">
      <t>ヒツヨウ</t>
    </rPh>
    <rPh sb="12" eb="14">
      <t>ショルイ</t>
    </rPh>
    <rPh sb="19" eb="21">
      <t>ベット</t>
    </rPh>
    <rPh sb="27" eb="28">
      <t>トウ</t>
    </rPh>
    <rPh sb="30" eb="32">
      <t>カクニン</t>
    </rPh>
    <phoneticPr fontId="7"/>
  </si>
  <si>
    <t>変更予定月の
前月15日まで</t>
    <rPh sb="0" eb="2">
      <t>ヘンコウ</t>
    </rPh>
    <rPh sb="2" eb="4">
      <t>ヨテイ</t>
    </rPh>
    <rPh sb="4" eb="5">
      <t>ツキ</t>
    </rPh>
    <rPh sb="7" eb="9">
      <t>ゼンゲツ</t>
    </rPh>
    <rPh sb="11" eb="12">
      <t>ニチ</t>
    </rPh>
    <phoneticPr fontId="7"/>
  </si>
  <si>
    <r>
      <rPr>
        <b/>
        <sz val="11"/>
        <color indexed="8"/>
        <rFont val="ＭＳ Ｐゴシック"/>
        <family val="3"/>
        <charset val="128"/>
      </rPr>
      <t>□</t>
    </r>
    <r>
      <rPr>
        <sz val="11"/>
        <rFont val="ＭＳ Ｐゴシック"/>
        <family val="3"/>
        <charset val="128"/>
      </rPr>
      <t>　加算様式1－1</t>
    </r>
    <rPh sb="2" eb="4">
      <t>カサン</t>
    </rPh>
    <rPh sb="4" eb="6">
      <t>ヨウシキ</t>
    </rPh>
    <phoneticPr fontId="7"/>
  </si>
  <si>
    <r>
      <rPr>
        <b/>
        <sz val="11"/>
        <color indexed="8"/>
        <rFont val="ＭＳ Ｐゴシック"/>
        <family val="3"/>
        <charset val="128"/>
      </rPr>
      <t>□</t>
    </r>
    <r>
      <rPr>
        <sz val="11"/>
        <rFont val="ＭＳ Ｐゴシック"/>
        <family val="3"/>
        <charset val="128"/>
      </rPr>
      <t>　研修修了証の写し</t>
    </r>
    <rPh sb="2" eb="4">
      <t>ケンシュウ</t>
    </rPh>
    <rPh sb="4" eb="6">
      <t>シュウリョウ</t>
    </rPh>
    <rPh sb="6" eb="7">
      <t>ショウ</t>
    </rPh>
    <rPh sb="8" eb="9">
      <t>ウツ</t>
    </rPh>
    <phoneticPr fontId="7"/>
  </si>
  <si>
    <r>
      <rPr>
        <b/>
        <sz val="11"/>
        <color indexed="8"/>
        <rFont val="ＭＳ Ｐゴシック"/>
        <family val="3"/>
        <charset val="128"/>
      </rPr>
      <t>□</t>
    </r>
    <r>
      <rPr>
        <sz val="11"/>
        <rFont val="ＭＳ Ｐゴシック"/>
        <family val="3"/>
        <charset val="128"/>
      </rPr>
      <t>　従業者の勤務体制及び勤務形態一覧表（参考様式１）</t>
    </r>
    <rPh sb="2" eb="5">
      <t>ジュウギョウシャ</t>
    </rPh>
    <rPh sb="6" eb="8">
      <t>キンム</t>
    </rPh>
    <rPh sb="8" eb="10">
      <t>タイセイ</t>
    </rPh>
    <rPh sb="10" eb="11">
      <t>オヨ</t>
    </rPh>
    <rPh sb="12" eb="14">
      <t>キンム</t>
    </rPh>
    <rPh sb="14" eb="16">
      <t>ケイタイ</t>
    </rPh>
    <rPh sb="16" eb="18">
      <t>イチラン</t>
    </rPh>
    <rPh sb="18" eb="19">
      <t>ヒョウ</t>
    </rPh>
    <rPh sb="20" eb="22">
      <t>サンコウ</t>
    </rPh>
    <rPh sb="22" eb="24">
      <t>ヨウシキ</t>
    </rPh>
    <phoneticPr fontId="7"/>
  </si>
  <si>
    <r>
      <rPr>
        <b/>
        <sz val="11"/>
        <color indexed="8"/>
        <rFont val="ＭＳ Ｐゴシック"/>
        <family val="3"/>
        <charset val="128"/>
      </rPr>
      <t>□</t>
    </r>
    <r>
      <rPr>
        <sz val="11"/>
        <rFont val="ＭＳ Ｐゴシック"/>
        <family val="3"/>
        <charset val="128"/>
      </rPr>
      <t>　付表１－３
　　　※サービス提供責任者が３人以上いる場合</t>
    </r>
    <rPh sb="2" eb="4">
      <t>フヒョウ</t>
    </rPh>
    <rPh sb="16" eb="18">
      <t>テイキョウ</t>
    </rPh>
    <rPh sb="18" eb="21">
      <t>セキニンシャ</t>
    </rPh>
    <rPh sb="23" eb="24">
      <t>ニン</t>
    </rPh>
    <rPh sb="24" eb="26">
      <t>イジョウ</t>
    </rPh>
    <rPh sb="28" eb="30">
      <t>バアイ</t>
    </rPh>
    <phoneticPr fontId="7"/>
  </si>
  <si>
    <r>
      <rPr>
        <b/>
        <sz val="11"/>
        <color indexed="8"/>
        <rFont val="ＭＳ Ｐゴシック"/>
        <family val="3"/>
        <charset val="128"/>
      </rPr>
      <t>□</t>
    </r>
    <r>
      <rPr>
        <sz val="11"/>
        <rFont val="ＭＳ Ｐゴシック"/>
        <family val="3"/>
        <charset val="128"/>
      </rPr>
      <t>　付表１－１</t>
    </r>
    <rPh sb="2" eb="4">
      <t>フヒョウ</t>
    </rPh>
    <phoneticPr fontId="7"/>
  </si>
  <si>
    <t>変更事由発生後
10日以内</t>
    <rPh sb="0" eb="2">
      <t>ヘンコウ</t>
    </rPh>
    <rPh sb="2" eb="4">
      <t>ジユウ</t>
    </rPh>
    <rPh sb="4" eb="6">
      <t>ハッセイ</t>
    </rPh>
    <rPh sb="6" eb="7">
      <t>ゴ</t>
    </rPh>
    <rPh sb="10" eb="11">
      <t>ニチ</t>
    </rPh>
    <rPh sb="11" eb="13">
      <t>イナイ</t>
    </rPh>
    <phoneticPr fontId="7"/>
  </si>
  <si>
    <r>
      <rPr>
        <b/>
        <sz val="11"/>
        <color indexed="8"/>
        <rFont val="ＭＳ Ｐゴシック"/>
        <family val="3"/>
        <charset val="128"/>
      </rPr>
      <t>□</t>
    </r>
    <r>
      <rPr>
        <sz val="11"/>
        <rFont val="ＭＳ Ｐゴシック"/>
        <family val="3"/>
        <charset val="128"/>
      </rPr>
      <t>　変更届出書（第２号様式）</t>
    </r>
    <rPh sb="2" eb="4">
      <t>ヘンコウ</t>
    </rPh>
    <rPh sb="4" eb="7">
      <t>トドケデショ</t>
    </rPh>
    <rPh sb="8" eb="9">
      <t>ダイ</t>
    </rPh>
    <rPh sb="10" eb="11">
      <t>ゴウ</t>
    </rPh>
    <rPh sb="11" eb="13">
      <t>ヨウシキ</t>
    </rPh>
    <phoneticPr fontId="7"/>
  </si>
  <si>
    <r>
      <t>介護職員に関すること（</t>
    </r>
    <r>
      <rPr>
        <u/>
        <sz val="11"/>
        <color theme="1"/>
        <rFont val="ＭＳ Ｐゴシック"/>
        <family val="3"/>
        <charset val="128"/>
        <scheme val="minor"/>
      </rPr>
      <t>区が定める一定研修修了者に限る</t>
    </r>
    <r>
      <rPr>
        <sz val="11"/>
        <color theme="1"/>
        <rFont val="ＭＳ Ｐゴシック"/>
        <family val="3"/>
        <charset val="128"/>
        <scheme val="minor"/>
      </rPr>
      <t>）</t>
    </r>
    <rPh sb="0" eb="2">
      <t>カイゴ</t>
    </rPh>
    <rPh sb="2" eb="4">
      <t>ショクイン</t>
    </rPh>
    <rPh sb="5" eb="6">
      <t>カン</t>
    </rPh>
    <rPh sb="11" eb="12">
      <t>ク</t>
    </rPh>
    <rPh sb="13" eb="14">
      <t>サダ</t>
    </rPh>
    <rPh sb="16" eb="18">
      <t>イッテイ</t>
    </rPh>
    <rPh sb="18" eb="20">
      <t>ケンシュウ</t>
    </rPh>
    <rPh sb="20" eb="23">
      <t>シュウリョウシャ</t>
    </rPh>
    <rPh sb="24" eb="25">
      <t>カギ</t>
    </rPh>
    <phoneticPr fontId="7"/>
  </si>
  <si>
    <r>
      <rPr>
        <b/>
        <sz val="11"/>
        <color indexed="8"/>
        <rFont val="ＭＳ Ｐゴシック"/>
        <family val="3"/>
        <charset val="128"/>
      </rPr>
      <t>□</t>
    </r>
    <r>
      <rPr>
        <sz val="11"/>
        <rFont val="ＭＳ Ｐゴシック"/>
        <family val="3"/>
        <charset val="128"/>
      </rPr>
      <t>　資格証の写し</t>
    </r>
    <rPh sb="2" eb="4">
      <t>シカク</t>
    </rPh>
    <rPh sb="4" eb="5">
      <t>ショウ</t>
    </rPh>
    <rPh sb="6" eb="7">
      <t>ウツ</t>
    </rPh>
    <phoneticPr fontId="7"/>
  </si>
  <si>
    <r>
      <rPr>
        <b/>
        <sz val="11"/>
        <color indexed="8"/>
        <rFont val="ＭＳ Ｐゴシック"/>
        <family val="3"/>
        <charset val="128"/>
      </rPr>
      <t>□</t>
    </r>
    <r>
      <rPr>
        <sz val="11"/>
        <rFont val="ＭＳ Ｐゴシック"/>
        <family val="3"/>
        <charset val="128"/>
      </rPr>
      <t>　運営規程（料金表を含む）</t>
    </r>
    <rPh sb="2" eb="4">
      <t>ウンエイ</t>
    </rPh>
    <rPh sb="4" eb="6">
      <t>キテイ</t>
    </rPh>
    <rPh sb="7" eb="9">
      <t>リョウキン</t>
    </rPh>
    <rPh sb="9" eb="10">
      <t>ヒョウ</t>
    </rPh>
    <rPh sb="11" eb="12">
      <t>フク</t>
    </rPh>
    <phoneticPr fontId="7"/>
  </si>
  <si>
    <t>運営規程②（従事者内訳 他）</t>
    <rPh sb="0" eb="2">
      <t>ウンエイ</t>
    </rPh>
    <rPh sb="2" eb="4">
      <t>キテイ</t>
    </rPh>
    <rPh sb="6" eb="9">
      <t>ジュウジシャ</t>
    </rPh>
    <rPh sb="9" eb="11">
      <t>ウチワケ</t>
    </rPh>
    <rPh sb="12" eb="13">
      <t>ホカ</t>
    </rPh>
    <phoneticPr fontId="7"/>
  </si>
  <si>
    <t>変更前に要相談</t>
    <phoneticPr fontId="7"/>
  </si>
  <si>
    <t>運営規程①（営業日、営業時間、サービス提供日、サービス提供時間、利用料、その他の費用　）</t>
    <rPh sb="0" eb="2">
      <t>ウンエイ</t>
    </rPh>
    <rPh sb="2" eb="4">
      <t>キテイ</t>
    </rPh>
    <rPh sb="6" eb="9">
      <t>エイギョウビ</t>
    </rPh>
    <rPh sb="10" eb="12">
      <t>エイギョウ</t>
    </rPh>
    <rPh sb="12" eb="14">
      <t>ジカン</t>
    </rPh>
    <rPh sb="19" eb="21">
      <t>テイキョウ</t>
    </rPh>
    <rPh sb="21" eb="22">
      <t>ビ</t>
    </rPh>
    <rPh sb="27" eb="29">
      <t>テイキョウ</t>
    </rPh>
    <rPh sb="29" eb="31">
      <t>ジカン</t>
    </rPh>
    <rPh sb="32" eb="35">
      <t>リヨウリョウ</t>
    </rPh>
    <rPh sb="38" eb="39">
      <t>タ</t>
    </rPh>
    <rPh sb="40" eb="42">
      <t>ヒヨウ</t>
    </rPh>
    <phoneticPr fontId="7"/>
  </si>
  <si>
    <r>
      <rPr>
        <b/>
        <sz val="11"/>
        <color indexed="8"/>
        <rFont val="ＭＳ Ｐゴシック"/>
        <family val="3"/>
        <charset val="128"/>
      </rPr>
      <t>□</t>
    </r>
    <r>
      <rPr>
        <sz val="11"/>
        <rFont val="ＭＳ Ｐゴシック"/>
        <family val="3"/>
        <charset val="128"/>
      </rPr>
      <t>　建物外観及び事務室内の様子がわかる写真（カラーのもの）</t>
    </r>
    <phoneticPr fontId="7"/>
  </si>
  <si>
    <r>
      <rPr>
        <b/>
        <sz val="11"/>
        <color indexed="8"/>
        <rFont val="ＭＳ Ｐゴシック"/>
        <family val="3"/>
        <charset val="128"/>
      </rPr>
      <t>□</t>
    </r>
    <r>
      <rPr>
        <sz val="11"/>
        <rFont val="ＭＳ Ｐゴシック"/>
        <family val="3"/>
        <charset val="128"/>
      </rPr>
      <t>　事業所の平面図（参考様式４）</t>
    </r>
    <rPh sb="2" eb="4">
      <t>ジギョウ</t>
    </rPh>
    <rPh sb="4" eb="5">
      <t>ショ</t>
    </rPh>
    <rPh sb="6" eb="9">
      <t>ヘイメンズ</t>
    </rPh>
    <rPh sb="10" eb="12">
      <t>サンコウ</t>
    </rPh>
    <rPh sb="12" eb="14">
      <t>ヨウシキ</t>
    </rPh>
    <phoneticPr fontId="7"/>
  </si>
  <si>
    <t>事業所内の専用区画、レイアウト変更等</t>
    <rPh sb="0" eb="3">
      <t>ジギョウショ</t>
    </rPh>
    <rPh sb="3" eb="4">
      <t>ナイ</t>
    </rPh>
    <rPh sb="5" eb="7">
      <t>センヨウ</t>
    </rPh>
    <rPh sb="7" eb="9">
      <t>クカク</t>
    </rPh>
    <rPh sb="15" eb="17">
      <t>ヘンコウ</t>
    </rPh>
    <rPh sb="17" eb="18">
      <t>トウ</t>
    </rPh>
    <phoneticPr fontId="7"/>
  </si>
  <si>
    <r>
      <rPr>
        <b/>
        <sz val="11"/>
        <color indexed="8"/>
        <rFont val="ＭＳ Ｐゴシック"/>
        <family val="3"/>
        <charset val="128"/>
      </rPr>
      <t>□</t>
    </r>
    <r>
      <rPr>
        <sz val="11"/>
        <rFont val="ＭＳ Ｐゴシック"/>
        <family val="3"/>
        <charset val="128"/>
      </rPr>
      <t>　登記事項証明書（原本）</t>
    </r>
    <rPh sb="2" eb="4">
      <t>トウキ</t>
    </rPh>
    <rPh sb="4" eb="6">
      <t>ジコウ</t>
    </rPh>
    <rPh sb="6" eb="9">
      <t>ショウメイショ</t>
    </rPh>
    <rPh sb="10" eb="12">
      <t>ゲンポン</t>
    </rPh>
    <phoneticPr fontId="7"/>
  </si>
  <si>
    <r>
      <rPr>
        <b/>
        <sz val="11"/>
        <color indexed="8"/>
        <rFont val="ＭＳ Ｐゴシック"/>
        <family val="3"/>
        <charset val="128"/>
      </rPr>
      <t>□</t>
    </r>
    <r>
      <rPr>
        <sz val="11"/>
        <rFont val="ＭＳ Ｐゴシック"/>
        <family val="3"/>
        <charset val="128"/>
      </rPr>
      <t>　誓約書（参考様式７）</t>
    </r>
    <rPh sb="2" eb="5">
      <t>セイヤクショ</t>
    </rPh>
    <rPh sb="6" eb="8">
      <t>サンコウ</t>
    </rPh>
    <rPh sb="8" eb="10">
      <t>ヨウシキ</t>
    </rPh>
    <phoneticPr fontId="7"/>
  </si>
  <si>
    <t>法人（申請者）の代表者に関すること</t>
    <rPh sb="8" eb="11">
      <t>ダイヒョウシャ</t>
    </rPh>
    <rPh sb="12" eb="13">
      <t>カン</t>
    </rPh>
    <phoneticPr fontId="7"/>
  </si>
  <si>
    <r>
      <rPr>
        <b/>
        <sz val="11"/>
        <color indexed="8"/>
        <rFont val="ＭＳ Ｐゴシック"/>
        <family val="3"/>
        <charset val="128"/>
      </rPr>
      <t>□</t>
    </r>
    <r>
      <rPr>
        <sz val="11"/>
        <rFont val="ＭＳ Ｐゴシック"/>
        <family val="3"/>
        <charset val="128"/>
      </rPr>
      <t>　運営規程　
　　　※運営規程に連絡先の記載がある場合</t>
    </r>
    <rPh sb="2" eb="4">
      <t>ウンエイ</t>
    </rPh>
    <rPh sb="4" eb="6">
      <t>キテイ</t>
    </rPh>
    <rPh sb="12" eb="14">
      <t>ウンエイ</t>
    </rPh>
    <rPh sb="14" eb="16">
      <t>キテイ</t>
    </rPh>
    <rPh sb="17" eb="20">
      <t>レンラクサキ</t>
    </rPh>
    <rPh sb="21" eb="23">
      <t>キサイ</t>
    </rPh>
    <rPh sb="26" eb="28">
      <t>バアイ</t>
    </rPh>
    <phoneticPr fontId="7"/>
  </si>
  <si>
    <t>事業所連絡先　（電話、ＦＡＸ番号）</t>
    <rPh sb="0" eb="2">
      <t>ジギョウ</t>
    </rPh>
    <rPh sb="2" eb="3">
      <t>ショ</t>
    </rPh>
    <rPh sb="3" eb="6">
      <t>レンラクサキ</t>
    </rPh>
    <rPh sb="8" eb="10">
      <t>デンワ</t>
    </rPh>
    <rPh sb="14" eb="16">
      <t>バンゴウ</t>
    </rPh>
    <phoneticPr fontId="7"/>
  </si>
  <si>
    <r>
      <rPr>
        <b/>
        <sz val="11"/>
        <color indexed="8"/>
        <rFont val="ＭＳ Ｐゴシック"/>
        <family val="3"/>
        <charset val="128"/>
      </rPr>
      <t>□</t>
    </r>
    <r>
      <rPr>
        <sz val="11"/>
        <rFont val="ＭＳ Ｐゴシック"/>
        <family val="3"/>
        <charset val="128"/>
      </rPr>
      <t>　建物外観及び事務室内の様子がわかる写真（カラーのもの）</t>
    </r>
    <rPh sb="2" eb="4">
      <t>タテモノ</t>
    </rPh>
    <rPh sb="4" eb="6">
      <t>ガイカン</t>
    </rPh>
    <rPh sb="6" eb="7">
      <t>オヨ</t>
    </rPh>
    <rPh sb="8" eb="11">
      <t>ジムシツ</t>
    </rPh>
    <rPh sb="13" eb="15">
      <t>ヨウス</t>
    </rPh>
    <rPh sb="19" eb="21">
      <t>シャシン</t>
    </rPh>
    <phoneticPr fontId="7"/>
  </si>
  <si>
    <t>変更前に要相談</t>
    <rPh sb="0" eb="2">
      <t>ヘンコウ</t>
    </rPh>
    <rPh sb="2" eb="3">
      <t>マエ</t>
    </rPh>
    <rPh sb="4" eb="5">
      <t>ヨウ</t>
    </rPh>
    <rPh sb="5" eb="7">
      <t>ソウダン</t>
    </rPh>
    <phoneticPr fontId="7"/>
  </si>
  <si>
    <t>事業所名称</t>
    <rPh sb="0" eb="3">
      <t>ジギョウショ</t>
    </rPh>
    <rPh sb="3" eb="5">
      <t>メイショウ</t>
    </rPh>
    <phoneticPr fontId="7"/>
  </si>
  <si>
    <t>提出期限等</t>
    <rPh sb="0" eb="2">
      <t>テイシュツ</t>
    </rPh>
    <rPh sb="2" eb="4">
      <t>キゲン</t>
    </rPh>
    <rPh sb="4" eb="5">
      <t>トウ</t>
    </rPh>
    <phoneticPr fontId="7"/>
  </si>
  <si>
    <t>提出書類</t>
    <rPh sb="0" eb="2">
      <t>テイシュツ</t>
    </rPh>
    <rPh sb="2" eb="4">
      <t>ショルイ</t>
    </rPh>
    <phoneticPr fontId="7"/>
  </si>
  <si>
    <t>変更があった事項</t>
    <rPh sb="0" eb="2">
      <t>ヘンコウ</t>
    </rPh>
    <rPh sb="6" eb="8">
      <t>ジコウ</t>
    </rPh>
    <phoneticPr fontId="7"/>
  </si>
  <si>
    <t>第１号訪問事業（訪問型サービス）／変更事項別提出書類一覧</t>
    <rPh sb="0" eb="1">
      <t>ダイ</t>
    </rPh>
    <rPh sb="2" eb="3">
      <t>ゴウ</t>
    </rPh>
    <rPh sb="3" eb="5">
      <t>ホウモン</t>
    </rPh>
    <rPh sb="5" eb="7">
      <t>ジギョウ</t>
    </rPh>
    <rPh sb="8" eb="10">
      <t>ホウモン</t>
    </rPh>
    <rPh sb="10" eb="11">
      <t>ガタ</t>
    </rPh>
    <rPh sb="17" eb="19">
      <t>ヘンコウ</t>
    </rPh>
    <rPh sb="19" eb="21">
      <t>ジコウ</t>
    </rPh>
    <rPh sb="21" eb="22">
      <t>ベツ</t>
    </rPh>
    <rPh sb="22" eb="24">
      <t>テイシュツ</t>
    </rPh>
    <rPh sb="24" eb="26">
      <t>ショルイ</t>
    </rPh>
    <rPh sb="26" eb="28">
      <t>イチラン</t>
    </rPh>
    <phoneticPr fontId="7"/>
  </si>
  <si>
    <t>　　　　　日</t>
    <rPh sb="5" eb="6">
      <t>ニチ</t>
    </rPh>
    <phoneticPr fontId="7"/>
  </si>
  <si>
    <t xml:space="preserve">１　なし
２　あり
</t>
    <phoneticPr fontId="7"/>
  </si>
  <si>
    <t>介護職員処遇改善加算</t>
    <rPh sb="0" eb="2">
      <t>カイゴ</t>
    </rPh>
    <rPh sb="2" eb="4">
      <t>ショクイン</t>
    </rPh>
    <rPh sb="4" eb="6">
      <t>ショグウ</t>
    </rPh>
    <rPh sb="6" eb="8">
      <t>カイゼン</t>
    </rPh>
    <rPh sb="8" eb="10">
      <t>カサン</t>
    </rPh>
    <phoneticPr fontId="7"/>
  </si>
  <si>
    <t>加算Ⅰ</t>
    <rPh sb="0" eb="2">
      <t>カサン</t>
    </rPh>
    <phoneticPr fontId="7"/>
  </si>
  <si>
    <t>加算Ⅱ</t>
    <rPh sb="0" eb="2">
      <t>カサン</t>
    </rPh>
    <phoneticPr fontId="7"/>
  </si>
  <si>
    <t>加算Ⅲ</t>
    <rPh sb="0" eb="2">
      <t>カサン</t>
    </rPh>
    <phoneticPr fontId="7"/>
  </si>
  <si>
    <t>介護職員等特定処遇改善加算</t>
    <rPh sb="0" eb="2">
      <t>カイゴ</t>
    </rPh>
    <rPh sb="2" eb="4">
      <t>ショクイン</t>
    </rPh>
    <rPh sb="4" eb="5">
      <t>ナド</t>
    </rPh>
    <rPh sb="5" eb="7">
      <t>トクテイ</t>
    </rPh>
    <rPh sb="7" eb="9">
      <t>ショグウ</t>
    </rPh>
    <rPh sb="9" eb="11">
      <t>カイゼン</t>
    </rPh>
    <rPh sb="11" eb="13">
      <t>カサン</t>
    </rPh>
    <phoneticPr fontId="7"/>
  </si>
  <si>
    <t>介護職員等ベースアップ等支援加算</t>
    <rPh sb="0" eb="2">
      <t>カイゴ</t>
    </rPh>
    <rPh sb="2" eb="4">
      <t>ショクイン</t>
    </rPh>
    <rPh sb="4" eb="5">
      <t>ナド</t>
    </rPh>
    <rPh sb="11" eb="12">
      <t>ナド</t>
    </rPh>
    <rPh sb="12" eb="14">
      <t>シエン</t>
    </rPh>
    <rPh sb="14" eb="16">
      <t>カサン</t>
    </rPh>
    <phoneticPr fontId="7"/>
  </si>
  <si>
    <t>事業費算定に関すること①</t>
    <rPh sb="0" eb="3">
      <t>ジギョウヒ</t>
    </rPh>
    <rPh sb="3" eb="5">
      <t>サンテイ</t>
    </rPh>
    <rPh sb="4" eb="5">
      <t>カサン</t>
    </rPh>
    <rPh sb="6" eb="7">
      <t>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</si>
</sst>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quot;人以上&quot;"/>
    <numFmt numFmtId="178" formatCode="0.0&quot;人&quot;"/>
  </numFmts>
  <fonts count="8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9"/>
      <name val="ＭＳ ゴシック"/>
      <family val="3"/>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0"/>
      <color rgb="FFFF0000"/>
      <name val="ＭＳ Ｐゴシック"/>
      <family val="3"/>
      <charset val="128"/>
    </font>
    <font>
      <sz val="9"/>
      <name val="ＭＳ 明朝"/>
      <family val="1"/>
      <charset val="128"/>
    </font>
    <font>
      <sz val="14"/>
      <name val="ＭＳ 明朝"/>
      <family val="1"/>
      <charset val="128"/>
    </font>
    <font>
      <b/>
      <sz val="12"/>
      <color theme="1"/>
      <name val="ＭＳ Ｐゴシック"/>
      <family val="3"/>
      <charset val="128"/>
      <scheme val="minor"/>
    </font>
    <font>
      <sz val="9"/>
      <color rgb="FFFF0000"/>
      <name val="ＭＳ Ｐゴシック"/>
      <family val="3"/>
      <charset val="128"/>
    </font>
    <font>
      <b/>
      <sz val="10"/>
      <color theme="1"/>
      <name val="ＭＳ Ｐゴシック"/>
      <family val="3"/>
      <charset val="128"/>
      <scheme val="minor"/>
    </font>
    <font>
      <sz val="14"/>
      <color theme="1"/>
      <name val="ＭＳ Ｐ明朝"/>
      <family val="1"/>
      <charset val="128"/>
    </font>
    <font>
      <sz val="12"/>
      <color theme="1"/>
      <name val="ＭＳ 明朝"/>
      <family val="1"/>
      <charset val="128"/>
    </font>
    <font>
      <sz val="11"/>
      <color theme="1"/>
      <name val="ＭＳ 明朝"/>
      <family val="1"/>
      <charset val="128"/>
    </font>
    <font>
      <b/>
      <sz val="9"/>
      <color rgb="FFFF0000"/>
      <name val="ＭＳ Ｐゴシック"/>
      <family val="3"/>
      <charset val="128"/>
      <scheme val="minor"/>
    </font>
    <font>
      <b/>
      <sz val="10"/>
      <color rgb="FFFF0000"/>
      <name val="ＭＳ Ｐゴシック"/>
      <family val="3"/>
      <charset val="128"/>
      <scheme val="minor"/>
    </font>
    <font>
      <sz val="11"/>
      <name val="ＭＳ Ｐゴシック"/>
      <family val="3"/>
      <charset val="128"/>
      <scheme val="minor"/>
    </font>
    <font>
      <sz val="11"/>
      <color theme="1"/>
      <name val="ＭＳ Ｐゴシック"/>
      <family val="2"/>
      <charset val="128"/>
    </font>
    <font>
      <sz val="16"/>
      <color theme="1"/>
      <name val="HGS創英角ｺﾞｼｯｸUB"/>
      <family val="3"/>
      <charset val="128"/>
    </font>
    <font>
      <sz val="6"/>
      <name val="ＭＳ Ｐゴシック"/>
      <family val="2"/>
      <charset val="128"/>
    </font>
    <font>
      <sz val="12"/>
      <color theme="1"/>
      <name val="ＭＳ Ｐゴシック"/>
      <family val="2"/>
      <charset val="128"/>
    </font>
    <font>
      <sz val="12"/>
      <color theme="1"/>
      <name val="HG丸ｺﾞｼｯｸM-PRO"/>
      <family val="3"/>
      <charset val="128"/>
    </font>
    <font>
      <sz val="12"/>
      <color theme="1"/>
      <name val="ＭＳ ゴシック"/>
      <family val="3"/>
      <charset val="128"/>
    </font>
    <font>
      <sz val="11"/>
      <color theme="1"/>
      <name val="ＭＳ ゴシック"/>
      <family val="3"/>
      <charset val="128"/>
    </font>
    <font>
      <sz val="10"/>
      <color theme="1"/>
      <name val="HG丸ｺﾞｼｯｸM-PRO"/>
      <family val="3"/>
      <charset val="128"/>
    </font>
    <font>
      <sz val="10"/>
      <color theme="1"/>
      <name val="ＭＳ 明朝"/>
      <family val="1"/>
      <charset val="128"/>
    </font>
    <font>
      <sz val="10"/>
      <color theme="1"/>
      <name val="ＭＳ ゴシック"/>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HGS創英角ﾎﾟｯﾌﾟ体"/>
      <family val="3"/>
      <charset val="128"/>
    </font>
    <font>
      <b/>
      <sz val="9"/>
      <color indexed="81"/>
      <name val="ＭＳ Ｐゴシック"/>
      <family val="3"/>
      <charset val="128"/>
    </font>
    <font>
      <u/>
      <sz val="11"/>
      <name val="ＭＳ Ｐゴシック"/>
      <family val="3"/>
      <charset val="128"/>
    </font>
    <font>
      <u/>
      <sz val="12"/>
      <name val="ＭＳ Ｐゴシック"/>
      <family val="3"/>
      <charset val="128"/>
    </font>
    <font>
      <b/>
      <sz val="16"/>
      <name val="HGSｺﾞｼｯｸM"/>
      <family val="3"/>
      <charset val="128"/>
    </font>
    <font>
      <sz val="16"/>
      <name val="HGSｺﾞｼｯｸM"/>
      <family val="3"/>
      <charset val="128"/>
    </font>
    <font>
      <b/>
      <sz val="26"/>
      <name val="HGSｺﾞｼｯｸM"/>
      <family val="3"/>
      <charset val="128"/>
    </font>
    <font>
      <sz val="14"/>
      <name val="HGSｺﾞｼｯｸM"/>
      <family val="3"/>
      <charset val="128"/>
    </font>
    <font>
      <sz val="11"/>
      <color theme="1"/>
      <name val="HGP創英角ｺﾞｼｯｸUB"/>
      <family val="3"/>
      <charset val="128"/>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u/>
      <sz val="11"/>
      <color theme="1"/>
      <name val="ＭＳ Ｐゴシック"/>
      <family val="3"/>
      <charset val="128"/>
      <scheme val="minor"/>
    </font>
    <font>
      <b/>
      <sz val="11"/>
      <color theme="1"/>
      <name val="HGP創英角ｺﾞｼｯｸUB"/>
      <family val="3"/>
      <charset val="128"/>
    </font>
    <font>
      <b/>
      <sz val="16"/>
      <color theme="1"/>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medium">
        <color indexed="64"/>
      </right>
      <top style="thin">
        <color indexed="64"/>
      </top>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style="medium">
        <color indexed="64"/>
      </left>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top style="hair">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hair">
        <color indexed="64"/>
      </bottom>
      <diagonal/>
    </border>
  </borders>
  <cellStyleXfs count="63">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6"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6" fillId="0" borderId="0"/>
    <xf numFmtId="0" fontId="8" fillId="0" borderId="0"/>
    <xf numFmtId="0" fontId="11" fillId="0" borderId="0" applyBorder="0"/>
    <xf numFmtId="0" fontId="11" fillId="0" borderId="0" applyBorder="0"/>
    <xf numFmtId="0" fontId="11" fillId="0" borderId="0" applyBorder="0"/>
    <xf numFmtId="0" fontId="2" fillId="0" borderId="0"/>
    <xf numFmtId="0" fontId="16" fillId="0" borderId="0"/>
    <xf numFmtId="0" fontId="16" fillId="0" borderId="0"/>
    <xf numFmtId="0" fontId="36" fillId="4" borderId="0" applyNumberFormat="0" applyBorder="0" applyAlignment="0" applyProtection="0">
      <alignment vertical="center"/>
    </xf>
    <xf numFmtId="0" fontId="4" fillId="0" borderId="0"/>
    <xf numFmtId="0" fontId="2" fillId="0" borderId="0"/>
    <xf numFmtId="0" fontId="11" fillId="0" borderId="0" applyBorder="0"/>
    <xf numFmtId="0" fontId="2" fillId="0" borderId="0"/>
    <xf numFmtId="0" fontId="11" fillId="0" borderId="0" applyBorder="0"/>
    <xf numFmtId="0" fontId="2" fillId="22" borderId="2" applyNumberFormat="0" applyFont="0" applyAlignment="0" applyProtection="0">
      <alignment vertical="center"/>
    </xf>
    <xf numFmtId="0" fontId="37" fillId="0" borderId="0">
      <alignment vertical="center"/>
    </xf>
    <xf numFmtId="0" fontId="2" fillId="0" borderId="0"/>
    <xf numFmtId="0" fontId="11" fillId="0" borderId="0" applyBorder="0"/>
    <xf numFmtId="0" fontId="1" fillId="0" borderId="0">
      <alignment vertical="center"/>
    </xf>
    <xf numFmtId="0" fontId="53" fillId="0" borderId="0">
      <alignment vertical="center"/>
    </xf>
    <xf numFmtId="0" fontId="2" fillId="0" borderId="0">
      <alignment vertical="center"/>
    </xf>
    <xf numFmtId="0" fontId="4" fillId="0" borderId="0"/>
  </cellStyleXfs>
  <cellXfs count="1035">
    <xf numFmtId="0" fontId="0" fillId="0" borderId="0" xfId="0"/>
    <xf numFmtId="0" fontId="3" fillId="0" borderId="14" xfId="46" applyFont="1" applyBorder="1" applyAlignment="1">
      <alignment vertical="center"/>
    </xf>
    <xf numFmtId="0" fontId="2" fillId="0" borderId="14" xfId="46" applyBorder="1" applyAlignment="1">
      <alignment vertical="center"/>
    </xf>
    <xf numFmtId="0" fontId="2" fillId="0" borderId="0" xfId="46" applyBorder="1" applyAlignment="1">
      <alignment vertical="center"/>
    </xf>
    <xf numFmtId="0" fontId="3" fillId="0" borderId="0" xfId="46" applyFont="1" applyBorder="1" applyAlignment="1">
      <alignment vertical="center"/>
    </xf>
    <xf numFmtId="0" fontId="2" fillId="0" borderId="19" xfId="46" applyBorder="1" applyAlignment="1">
      <alignment vertical="center"/>
    </xf>
    <xf numFmtId="0" fontId="2" fillId="0" borderId="0" xfId="46" applyAlignment="1">
      <alignment vertical="center"/>
    </xf>
    <xf numFmtId="0" fontId="10" fillId="0" borderId="0" xfId="46" applyFont="1" applyAlignment="1">
      <alignment horizontal="left" vertical="center"/>
    </xf>
    <xf numFmtId="0" fontId="12" fillId="0" borderId="0" xfId="46" applyFont="1" applyAlignment="1">
      <alignment vertical="center"/>
    </xf>
    <xf numFmtId="0" fontId="13" fillId="0" borderId="0" xfId="46" applyFont="1" applyAlignment="1">
      <alignment horizontal="left" vertical="center"/>
    </xf>
    <xf numFmtId="0" fontId="2" fillId="0" borderId="22" xfId="46" applyBorder="1" applyAlignment="1">
      <alignment vertical="center"/>
    </xf>
    <xf numFmtId="0" fontId="2" fillId="0" borderId="23" xfId="46" applyBorder="1" applyAlignment="1">
      <alignment vertical="center"/>
    </xf>
    <xf numFmtId="0" fontId="2" fillId="0" borderId="0" xfId="46" applyBorder="1" applyAlignment="1">
      <alignment horizontal="center" vertical="center"/>
    </xf>
    <xf numFmtId="0" fontId="5" fillId="0" borderId="0" xfId="46" applyFont="1" applyBorder="1" applyAlignment="1">
      <alignment horizontal="center" vertical="center"/>
    </xf>
    <xf numFmtId="0" fontId="5" fillId="0" borderId="0" xfId="46" applyFont="1" applyBorder="1" applyAlignment="1">
      <alignment vertical="center"/>
    </xf>
    <xf numFmtId="0" fontId="11" fillId="0" borderId="0" xfId="45"/>
    <xf numFmtId="0" fontId="5" fillId="0" borderId="0" xfId="45" applyFont="1" applyAlignment="1">
      <alignment vertical="center"/>
    </xf>
    <xf numFmtId="0" fontId="15" fillId="0" borderId="0" xfId="45" applyFont="1" applyAlignment="1">
      <alignment vertical="center"/>
    </xf>
    <xf numFmtId="0" fontId="15" fillId="0" borderId="0" xfId="46" applyFont="1" applyBorder="1" applyAlignment="1">
      <alignment horizontal="center" vertical="center"/>
    </xf>
    <xf numFmtId="0" fontId="15" fillId="0" borderId="0" xfId="46" applyFont="1" applyAlignment="1">
      <alignment vertical="center"/>
    </xf>
    <xf numFmtId="0" fontId="5" fillId="0" borderId="0" xfId="46" applyFont="1" applyAlignment="1">
      <alignment vertical="center"/>
    </xf>
    <xf numFmtId="0" fontId="5" fillId="0" borderId="0" xfId="45" applyFont="1"/>
    <xf numFmtId="0" fontId="16" fillId="0" borderId="0" xfId="46" applyFont="1" applyAlignment="1">
      <alignment vertical="center"/>
    </xf>
    <xf numFmtId="0" fontId="11" fillId="0" borderId="0" xfId="44" applyBorder="1" applyAlignment="1">
      <alignment vertical="center"/>
    </xf>
    <xf numFmtId="0" fontId="13" fillId="0" borderId="0" xfId="44" applyFont="1" applyBorder="1" applyAlignment="1">
      <alignment vertical="center"/>
    </xf>
    <xf numFmtId="0" fontId="11" fillId="0" borderId="0" xfId="44" applyAlignment="1">
      <alignment vertical="center"/>
    </xf>
    <xf numFmtId="0" fontId="3" fillId="0" borderId="0" xfId="44" applyFont="1" applyBorder="1" applyAlignment="1">
      <alignment vertical="center"/>
    </xf>
    <xf numFmtId="0" fontId="3" fillId="0" borderId="0" xfId="44" applyFont="1" applyAlignment="1">
      <alignment vertical="center"/>
    </xf>
    <xf numFmtId="0" fontId="9" fillId="0" borderId="0" xfId="44" applyFont="1" applyAlignment="1">
      <alignment vertical="center"/>
    </xf>
    <xf numFmtId="0" fontId="3" fillId="0" borderId="0" xfId="47" applyFont="1" applyAlignment="1">
      <alignment vertical="center"/>
    </xf>
    <xf numFmtId="0" fontId="11" fillId="0" borderId="0" xfId="0" applyFont="1"/>
    <xf numFmtId="0" fontId="11" fillId="0" borderId="0" xfId="0" applyFont="1" applyFill="1" applyBorder="1" applyAlignment="1">
      <alignment vertical="center"/>
    </xf>
    <xf numFmtId="0" fontId="2" fillId="0" borderId="0" xfId="51" applyFont="1" applyBorder="1" applyAlignment="1">
      <alignment vertical="center"/>
    </xf>
    <xf numFmtId="0" fontId="2" fillId="0" borderId="33" xfId="46" applyFont="1" applyBorder="1" applyAlignment="1">
      <alignment horizontal="center" vertical="center"/>
    </xf>
    <xf numFmtId="0" fontId="11" fillId="0" borderId="0" xfId="52"/>
    <xf numFmtId="0" fontId="11" fillId="0" borderId="13" xfId="52" applyBorder="1"/>
    <xf numFmtId="0" fontId="11" fillId="0" borderId="14" xfId="52" applyBorder="1"/>
    <xf numFmtId="0" fontId="11" fillId="0" borderId="15" xfId="52" applyBorder="1"/>
    <xf numFmtId="0" fontId="11" fillId="0" borderId="25" xfId="52" applyBorder="1"/>
    <xf numFmtId="0" fontId="11" fillId="0" borderId="12" xfId="52" applyBorder="1"/>
    <xf numFmtId="0" fontId="11" fillId="0" borderId="18" xfId="52" applyBorder="1"/>
    <xf numFmtId="0" fontId="11" fillId="0" borderId="0" xfId="52" applyBorder="1"/>
    <xf numFmtId="0" fontId="11" fillId="0" borderId="17" xfId="52" applyBorder="1"/>
    <xf numFmtId="0" fontId="11" fillId="0" borderId="16" xfId="52" applyBorder="1"/>
    <xf numFmtId="0" fontId="11" fillId="0" borderId="0" xfId="52" applyBorder="1" applyAlignment="1">
      <alignment vertical="center"/>
    </xf>
    <xf numFmtId="0" fontId="6" fillId="0" borderId="14" xfId="52" applyFont="1" applyBorder="1"/>
    <xf numFmtId="0" fontId="10" fillId="0" borderId="0" xfId="52" applyFont="1" applyBorder="1" applyAlignment="1">
      <alignment vertical="center"/>
    </xf>
    <xf numFmtId="0" fontId="10" fillId="0" borderId="0" xfId="52" applyFont="1" applyBorder="1"/>
    <xf numFmtId="0" fontId="10" fillId="0" borderId="0" xfId="52" applyFont="1" applyBorder="1" applyAlignment="1"/>
    <xf numFmtId="0" fontId="11" fillId="0" borderId="0" xfId="52" applyBorder="1" applyAlignment="1"/>
    <xf numFmtId="0" fontId="10" fillId="0" borderId="0" xfId="52" applyFont="1" applyBorder="1" applyAlignment="1">
      <alignment horizontal="left" vertical="center"/>
    </xf>
    <xf numFmtId="0" fontId="10" fillId="0" borderId="0" xfId="52" applyFont="1" applyBorder="1" applyAlignment="1">
      <alignment horizontal="right"/>
    </xf>
    <xf numFmtId="0" fontId="10" fillId="0" borderId="0" xfId="52" applyFont="1" applyBorder="1" applyAlignment="1">
      <alignment horizontal="right" vertical="center"/>
    </xf>
    <xf numFmtId="0" fontId="5" fillId="0" borderId="0" xfId="52" applyFont="1" applyBorder="1" applyAlignment="1">
      <alignment horizontal="right" vertical="center"/>
    </xf>
    <xf numFmtId="0" fontId="11" fillId="0" borderId="0" xfId="52" applyFill="1" applyBorder="1"/>
    <xf numFmtId="0" fontId="5" fillId="0" borderId="0" xfId="52" applyFont="1" applyBorder="1" applyAlignment="1">
      <alignment horizontal="left" vertical="center"/>
    </xf>
    <xf numFmtId="0" fontId="10" fillId="0" borderId="0" xfId="52" applyFont="1" applyFill="1" applyBorder="1" applyAlignment="1">
      <alignment vertical="center"/>
    </xf>
    <xf numFmtId="0" fontId="11" fillId="0" borderId="0" xfId="52" applyAlignment="1">
      <alignment vertical="center"/>
    </xf>
    <xf numFmtId="0" fontId="3" fillId="0" borderId="0" xfId="52" applyFont="1" applyBorder="1" applyAlignment="1">
      <alignment vertical="center"/>
    </xf>
    <xf numFmtId="0" fontId="2" fillId="0" borderId="0" xfId="52" applyFont="1" applyBorder="1"/>
    <xf numFmtId="0" fontId="2" fillId="0" borderId="0" xfId="52" applyFont="1"/>
    <xf numFmtId="0" fontId="2" fillId="0" borderId="0" xfId="54" applyFont="1" applyBorder="1" applyAlignment="1">
      <alignment vertical="center"/>
    </xf>
    <xf numFmtId="0" fontId="2" fillId="0" borderId="12" xfId="54" applyFont="1" applyBorder="1" applyAlignment="1">
      <alignment vertical="center"/>
    </xf>
    <xf numFmtId="0" fontId="12" fillId="0" borderId="0" xfId="54" applyFont="1" applyAlignment="1">
      <alignment vertical="center"/>
    </xf>
    <xf numFmtId="0" fontId="16" fillId="0" borderId="64" xfId="46" applyFont="1" applyBorder="1" applyAlignment="1">
      <alignment horizontal="center" vertical="center"/>
    </xf>
    <xf numFmtId="0" fontId="0" fillId="0" borderId="64" xfId="46" applyFont="1" applyBorder="1" applyAlignment="1">
      <alignment horizontal="center" vertical="center"/>
    </xf>
    <xf numFmtId="0" fontId="3" fillId="0" borderId="24" xfId="46" applyFont="1" applyBorder="1" applyAlignment="1">
      <alignment vertical="center"/>
    </xf>
    <xf numFmtId="0" fontId="12" fillId="0" borderId="0" xfId="46" applyFont="1" applyFill="1" applyAlignment="1">
      <alignment vertical="center"/>
    </xf>
    <xf numFmtId="0" fontId="2" fillId="0" borderId="0" xfId="46" applyFont="1" applyAlignment="1">
      <alignment horizontal="left" vertical="center"/>
    </xf>
    <xf numFmtId="0" fontId="11" fillId="0" borderId="0" xfId="54" applyFont="1" applyAlignment="1">
      <alignment vertical="center"/>
    </xf>
    <xf numFmtId="0" fontId="11" fillId="0" borderId="0" xfId="54" applyFont="1" applyFill="1" applyBorder="1" applyAlignment="1">
      <alignment vertical="center"/>
    </xf>
    <xf numFmtId="0" fontId="3" fillId="0" borderId="0" xfId="54" applyFont="1" applyFill="1" applyBorder="1" applyAlignment="1">
      <alignment vertical="center"/>
    </xf>
    <xf numFmtId="0" fontId="2" fillId="0" borderId="0" xfId="0" applyFont="1"/>
    <xf numFmtId="0" fontId="2" fillId="0" borderId="0" xfId="46" applyFont="1" applyBorder="1" applyAlignment="1">
      <alignment horizontal="left" vertical="center"/>
    </xf>
    <xf numFmtId="0" fontId="2" fillId="0" borderId="0" xfId="0" applyFont="1" applyFill="1" applyBorder="1" applyAlignment="1">
      <alignment vertical="center"/>
    </xf>
    <xf numFmtId="0" fontId="2" fillId="0" borderId="0" xfId="0" applyFont="1" applyBorder="1"/>
    <xf numFmtId="0" fontId="2" fillId="0" borderId="24" xfId="0" applyFont="1" applyBorder="1"/>
    <xf numFmtId="0" fontId="2" fillId="0" borderId="12" xfId="46" applyFont="1" applyBorder="1" applyAlignment="1">
      <alignment horizontal="left" vertical="center"/>
    </xf>
    <xf numFmtId="0" fontId="2" fillId="0" borderId="12" xfId="0" applyFont="1" applyFill="1" applyBorder="1" applyAlignment="1">
      <alignment vertical="center"/>
    </xf>
    <xf numFmtId="0" fontId="2" fillId="0" borderId="0" xfId="46" applyFont="1" applyAlignment="1">
      <alignment vertical="center"/>
    </xf>
    <xf numFmtId="0" fontId="10" fillId="0" borderId="0" xfId="44" applyFont="1" applyBorder="1" applyAlignment="1">
      <alignment vertical="center"/>
    </xf>
    <xf numFmtId="0" fontId="0" fillId="0" borderId="29" xfId="54" applyFont="1" applyBorder="1" applyAlignment="1">
      <alignment vertical="center"/>
    </xf>
    <xf numFmtId="0" fontId="2" fillId="0" borderId="0" xfId="45" applyFont="1" applyAlignment="1">
      <alignment vertical="center"/>
    </xf>
    <xf numFmtId="0" fontId="2" fillId="0" borderId="0" xfId="45" applyFont="1" applyFill="1" applyAlignment="1">
      <alignment vertical="center"/>
    </xf>
    <xf numFmtId="0" fontId="14" fillId="0" borderId="0" xfId="45" applyFont="1" applyAlignment="1">
      <alignment vertical="center"/>
    </xf>
    <xf numFmtId="0" fontId="2" fillId="0" borderId="0" xfId="45" applyFont="1" applyFill="1" applyBorder="1" applyAlignment="1">
      <alignment vertical="center"/>
    </xf>
    <xf numFmtId="0" fontId="19" fillId="0" borderId="0" xfId="45" applyFont="1" applyAlignment="1">
      <alignment vertical="center"/>
    </xf>
    <xf numFmtId="0" fontId="2" fillId="0" borderId="0" xfId="52" applyFont="1" applyBorder="1" applyAlignment="1">
      <alignment vertical="center" textRotation="255"/>
    </xf>
    <xf numFmtId="0" fontId="2" fillId="0" borderId="14" xfId="51" applyFont="1" applyBorder="1" applyAlignment="1">
      <alignment vertical="center"/>
    </xf>
    <xf numFmtId="0" fontId="2" fillId="0" borderId="15" xfId="51" applyFont="1" applyBorder="1" applyAlignment="1">
      <alignment vertical="center"/>
    </xf>
    <xf numFmtId="0" fontId="2" fillId="0" borderId="58" xfId="51" applyFont="1" applyBorder="1" applyAlignment="1">
      <alignment vertical="center"/>
    </xf>
    <xf numFmtId="0" fontId="2" fillId="0" borderId="0" xfId="51" applyFont="1" applyBorder="1" applyAlignment="1">
      <alignment vertical="center" wrapText="1"/>
    </xf>
    <xf numFmtId="0" fontId="2" fillId="0" borderId="0" xfId="51" applyFont="1" applyAlignment="1">
      <alignment vertical="center"/>
    </xf>
    <xf numFmtId="0" fontId="2" fillId="0" borderId="0" xfId="45" applyFont="1" applyBorder="1" applyAlignment="1">
      <alignment vertical="center" wrapText="1"/>
    </xf>
    <xf numFmtId="0" fontId="2" fillId="0" borderId="0" xfId="45" applyFont="1" applyBorder="1" applyAlignment="1">
      <alignment vertical="center" shrinkToFit="1"/>
    </xf>
    <xf numFmtId="0" fontId="2" fillId="0" borderId="0" xfId="52" applyFont="1" applyBorder="1" applyAlignment="1">
      <alignment vertical="center" shrinkToFit="1"/>
    </xf>
    <xf numFmtId="0" fontId="5" fillId="0" borderId="0" xfId="45" applyFont="1" applyBorder="1" applyAlignment="1">
      <alignment vertical="center"/>
    </xf>
    <xf numFmtId="0" fontId="4" fillId="0" borderId="0" xfId="45" applyFont="1" applyAlignment="1">
      <alignment vertical="center"/>
    </xf>
    <xf numFmtId="0" fontId="0" fillId="0" borderId="0" xfId="45" applyFont="1" applyAlignment="1">
      <alignment vertical="center"/>
    </xf>
    <xf numFmtId="0" fontId="0" fillId="0" borderId="0" xfId="46" applyFont="1" applyAlignment="1">
      <alignment horizontal="left" vertical="center"/>
    </xf>
    <xf numFmtId="0" fontId="2" fillId="0" borderId="0" xfId="51" applyFont="1" applyBorder="1" applyAlignment="1">
      <alignment horizontal="center" vertical="center"/>
    </xf>
    <xf numFmtId="0" fontId="2" fillId="0" borderId="58" xfId="51" applyFont="1" applyBorder="1" applyAlignment="1">
      <alignment horizontal="center" vertical="center"/>
    </xf>
    <xf numFmtId="0" fontId="2" fillId="0" borderId="0" xfId="45" applyFont="1" applyBorder="1" applyAlignment="1">
      <alignment horizontal="center" vertical="center"/>
    </xf>
    <xf numFmtId="0" fontId="38" fillId="0" borderId="0" xfId="45" applyFont="1" applyBorder="1" applyAlignment="1">
      <alignment vertical="center" wrapText="1"/>
    </xf>
    <xf numFmtId="0" fontId="5" fillId="0" borderId="0" xfId="45" applyFont="1" applyAlignment="1">
      <alignment horizontal="center" vertical="center"/>
    </xf>
    <xf numFmtId="0" fontId="0" fillId="0" borderId="14" xfId="51"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3" fillId="0" borderId="12" xfId="46" applyFont="1" applyBorder="1" applyAlignment="1">
      <alignment vertical="center"/>
    </xf>
    <xf numFmtId="0" fontId="3" fillId="0" borderId="10" xfId="46" applyFont="1" applyFill="1" applyBorder="1" applyAlignment="1">
      <alignment vertical="center"/>
    </xf>
    <xf numFmtId="0" fontId="3" fillId="0" borderId="10" xfId="46" applyFont="1" applyFill="1" applyBorder="1" applyAlignment="1">
      <alignment horizontal="center" vertical="center"/>
    </xf>
    <xf numFmtId="0" fontId="3" fillId="0" borderId="0" xfId="46" applyFont="1" applyFill="1" applyBorder="1" applyAlignment="1">
      <alignment vertical="center"/>
    </xf>
    <xf numFmtId="0" fontId="3" fillId="0" borderId="0" xfId="46" applyFont="1" applyFill="1" applyBorder="1" applyAlignment="1">
      <alignment horizontal="center" vertical="center"/>
    </xf>
    <xf numFmtId="0" fontId="2" fillId="24" borderId="19" xfId="46" applyFill="1" applyBorder="1" applyAlignment="1">
      <alignment vertical="center"/>
    </xf>
    <xf numFmtId="0" fontId="2" fillId="24" borderId="10" xfId="46" applyFill="1" applyBorder="1" applyAlignment="1">
      <alignment vertical="center"/>
    </xf>
    <xf numFmtId="0" fontId="2" fillId="24" borderId="13" xfId="46" applyFill="1" applyBorder="1" applyAlignment="1">
      <alignment vertical="center"/>
    </xf>
    <xf numFmtId="0" fontId="2" fillId="24" borderId="14" xfId="46" applyFill="1" applyBorder="1" applyAlignment="1">
      <alignment vertical="center"/>
    </xf>
    <xf numFmtId="0" fontId="14" fillId="24" borderId="30" xfId="46" applyFont="1" applyFill="1" applyBorder="1" applyAlignment="1">
      <alignment vertical="center"/>
    </xf>
    <xf numFmtId="0" fontId="2" fillId="24" borderId="86" xfId="46" applyFill="1" applyBorder="1" applyAlignment="1">
      <alignment vertical="center"/>
    </xf>
    <xf numFmtId="0" fontId="2" fillId="24" borderId="31" xfId="46" applyFill="1" applyBorder="1" applyAlignment="1">
      <alignment vertical="center"/>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6" fillId="0" borderId="13" xfId="46" applyFont="1" applyFill="1" applyBorder="1" applyAlignment="1">
      <alignment vertical="center"/>
    </xf>
    <xf numFmtId="0" fontId="16" fillId="0" borderId="14" xfId="46" applyFont="1" applyFill="1" applyBorder="1" applyAlignment="1">
      <alignment vertical="center"/>
    </xf>
    <xf numFmtId="0" fontId="3" fillId="0" borderId="14" xfId="46" applyFont="1" applyFill="1" applyBorder="1" applyAlignment="1">
      <alignment horizontal="center" vertical="center"/>
    </xf>
    <xf numFmtId="0" fontId="3" fillId="0" borderId="14" xfId="46" applyFont="1" applyFill="1" applyBorder="1" applyAlignment="1">
      <alignment vertical="center"/>
    </xf>
    <xf numFmtId="0" fontId="3" fillId="0" borderId="23" xfId="46" applyFont="1" applyBorder="1" applyAlignment="1">
      <alignment vertical="center"/>
    </xf>
    <xf numFmtId="0" fontId="16" fillId="0" borderId="25" xfId="46" applyFont="1" applyFill="1" applyBorder="1" applyAlignment="1">
      <alignment vertical="center"/>
    </xf>
    <xf numFmtId="0" fontId="16" fillId="0" borderId="12" xfId="46" applyFont="1" applyFill="1" applyBorder="1" applyAlignment="1">
      <alignment vertical="center"/>
    </xf>
    <xf numFmtId="0" fontId="3" fillId="0" borderId="12" xfId="46" applyFont="1" applyFill="1" applyBorder="1" applyAlignment="1">
      <alignment horizontal="center" vertical="center"/>
    </xf>
    <xf numFmtId="0" fontId="3" fillId="0" borderId="12" xfId="46" applyFont="1" applyFill="1" applyBorder="1" applyAlignment="1">
      <alignment vertical="center"/>
    </xf>
    <xf numFmtId="0" fontId="3" fillId="0" borderId="26" xfId="46" applyFont="1" applyBorder="1" applyAlignment="1">
      <alignment vertical="center"/>
    </xf>
    <xf numFmtId="0" fontId="16" fillId="0" borderId="16" xfId="46" applyFont="1" applyFill="1" applyBorder="1" applyAlignment="1">
      <alignment vertical="center"/>
    </xf>
    <xf numFmtId="0" fontId="16" fillId="0" borderId="0" xfId="46" applyFont="1" applyFill="1" applyBorder="1" applyAlignment="1">
      <alignment vertical="center"/>
    </xf>
    <xf numFmtId="0" fontId="2" fillId="0" borderId="33" xfId="46" applyBorder="1" applyAlignment="1">
      <alignment horizontal="center" vertical="center"/>
    </xf>
    <xf numFmtId="0" fontId="16" fillId="0" borderId="0" xfId="46" applyFont="1" applyFill="1" applyBorder="1" applyAlignment="1">
      <alignment horizontal="center" vertical="center"/>
    </xf>
    <xf numFmtId="0" fontId="19" fillId="0" borderId="0" xfId="46" applyFont="1" applyFill="1" applyBorder="1" applyAlignment="1">
      <alignment horizontal="left" vertical="center"/>
    </xf>
    <xf numFmtId="0" fontId="15" fillId="0" borderId="0" xfId="46" applyFont="1" applyBorder="1" applyAlignment="1">
      <alignment horizontal="right" vertical="center"/>
    </xf>
    <xf numFmtId="0" fontId="40" fillId="0" borderId="0" xfId="45" applyFont="1" applyAlignment="1">
      <alignment vertical="center"/>
    </xf>
    <xf numFmtId="0" fontId="13" fillId="0" borderId="0" xfId="54" applyFont="1" applyAlignment="1">
      <alignment vertical="center" wrapText="1"/>
    </xf>
    <xf numFmtId="0" fontId="2" fillId="24" borderId="30" xfId="46" applyFill="1" applyBorder="1" applyAlignment="1">
      <alignment vertical="center"/>
    </xf>
    <xf numFmtId="0" fontId="0" fillId="0" borderId="91" xfId="0" applyFill="1" applyBorder="1" applyAlignment="1">
      <alignment vertical="center" wrapText="1"/>
    </xf>
    <xf numFmtId="0" fontId="2" fillId="0" borderId="28" xfId="46" applyBorder="1" applyAlignment="1">
      <alignment vertical="center"/>
    </xf>
    <xf numFmtId="0" fontId="19" fillId="0" borderId="28" xfId="45" applyFont="1" applyBorder="1" applyAlignment="1">
      <alignment vertical="center" wrapText="1"/>
    </xf>
    <xf numFmtId="0" fontId="2" fillId="0" borderId="28" xfId="46" applyBorder="1" applyAlignment="1">
      <alignment vertical="center" shrinkToFit="1"/>
    </xf>
    <xf numFmtId="0" fontId="2" fillId="0" borderId="0" xfId="46" applyBorder="1" applyAlignment="1">
      <alignment vertical="center" shrinkToFit="1"/>
    </xf>
    <xf numFmtId="0" fontId="3" fillId="0" borderId="0" xfId="45" applyFont="1" applyFill="1" applyBorder="1" applyAlignment="1">
      <alignment horizontal="center" vertical="center"/>
    </xf>
    <xf numFmtId="0" fontId="5" fillId="0" borderId="0" xfId="51" applyFont="1" applyBorder="1" applyAlignment="1">
      <alignment horizontal="center" vertical="center" shrinkToFit="1"/>
    </xf>
    <xf numFmtId="0" fontId="18" fillId="0" borderId="0" xfId="46" applyFont="1" applyBorder="1" applyAlignment="1">
      <alignment horizontal="center" vertical="center" shrinkToFit="1"/>
    </xf>
    <xf numFmtId="0" fontId="2" fillId="0" borderId="0" xfId="46" applyBorder="1" applyAlignment="1">
      <alignment horizontal="center" vertical="center" shrinkToFit="1"/>
    </xf>
    <xf numFmtId="0" fontId="11" fillId="24" borderId="39" xfId="44" applyFill="1" applyBorder="1" applyAlignment="1">
      <alignment vertical="center"/>
    </xf>
    <xf numFmtId="0" fontId="11" fillId="0" borderId="0" xfId="44" applyFill="1" applyBorder="1" applyAlignment="1">
      <alignment horizontal="center" vertical="center"/>
    </xf>
    <xf numFmtId="0" fontId="44" fillId="0" borderId="0" xfId="45" applyFont="1" applyFill="1" applyAlignment="1">
      <alignment vertical="center"/>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0" fillId="0" borderId="28" xfId="46" applyFont="1" applyBorder="1" applyAlignment="1">
      <alignment horizontal="left" vertical="center"/>
    </xf>
    <xf numFmtId="0" fontId="16" fillId="24" borderId="64" xfId="46" applyFont="1" applyFill="1" applyBorder="1" applyAlignment="1">
      <alignment horizontal="center" vertical="center"/>
    </xf>
    <xf numFmtId="0" fontId="0" fillId="24" borderId="64" xfId="46" applyFont="1" applyFill="1" applyBorder="1" applyAlignment="1">
      <alignment horizontal="center" vertical="center"/>
    </xf>
    <xf numFmtId="0" fontId="2" fillId="0" borderId="0" xfId="45" applyFont="1" applyBorder="1" applyAlignment="1">
      <alignment vertical="center"/>
    </xf>
    <xf numFmtId="0" fontId="11" fillId="0" borderId="0" xfId="52" applyBorder="1" applyAlignment="1">
      <alignment horizontal="center"/>
    </xf>
    <xf numFmtId="0" fontId="10" fillId="0" borderId="0" xfId="52" applyFont="1" applyBorder="1" applyAlignment="1">
      <alignment horizontal="center" vertical="center"/>
    </xf>
    <xf numFmtId="0" fontId="10" fillId="0" borderId="0" xfId="52" applyFont="1" applyBorder="1" applyAlignment="1">
      <alignment horizontal="center"/>
    </xf>
    <xf numFmtId="0" fontId="2" fillId="0" borderId="10" xfId="46" applyFont="1" applyBorder="1" applyAlignment="1">
      <alignment vertical="center" shrinkToFit="1"/>
    </xf>
    <xf numFmtId="0" fontId="18" fillId="0" borderId="10" xfId="46" applyFont="1" applyBorder="1" applyAlignment="1">
      <alignment vertical="center" shrinkToFit="1"/>
    </xf>
    <xf numFmtId="0" fontId="3" fillId="0" borderId="11" xfId="46" applyFont="1" applyBorder="1" applyAlignment="1">
      <alignment vertical="center" shrinkToFit="1"/>
    </xf>
    <xf numFmtId="0" fontId="10" fillId="0" borderId="0" xfId="45" applyFont="1" applyAlignment="1">
      <alignment vertical="center"/>
    </xf>
    <xf numFmtId="0" fontId="12" fillId="0" borderId="0" xfId="52" applyFont="1" applyBorder="1" applyAlignment="1">
      <alignment horizontal="left" vertical="center" shrinkToFit="1"/>
    </xf>
    <xf numFmtId="0" fontId="11" fillId="0" borderId="12" xfId="45" applyFont="1" applyBorder="1" applyAlignment="1">
      <alignment vertical="center"/>
    </xf>
    <xf numFmtId="0" fontId="11" fillId="0" borderId="18" xfId="45" applyFont="1" applyBorder="1" applyAlignment="1">
      <alignment vertical="center"/>
    </xf>
    <xf numFmtId="0" fontId="2" fillId="0" borderId="0" xfId="45" applyFont="1" applyAlignment="1"/>
    <xf numFmtId="0" fontId="17" fillId="0" borderId="28" xfId="45" applyFont="1" applyBorder="1" applyAlignment="1">
      <alignment vertical="center"/>
    </xf>
    <xf numFmtId="0" fontId="17" fillId="0" borderId="0" xfId="45" applyFont="1" applyBorder="1" applyAlignment="1">
      <alignment vertical="center"/>
    </xf>
    <xf numFmtId="0" fontId="11" fillId="0" borderId="0" xfId="52" applyAlignment="1">
      <alignment horizontal="center" vertical="center"/>
    </xf>
    <xf numFmtId="0" fontId="2" fillId="0" borderId="0" xfId="52" applyFont="1" applyAlignment="1">
      <alignment vertical="center"/>
    </xf>
    <xf numFmtId="0" fontId="46" fillId="0" borderId="0" xfId="45" applyFont="1" applyFill="1" applyAlignment="1">
      <alignment vertical="center"/>
    </xf>
    <xf numFmtId="0" fontId="2" fillId="0" borderId="0" xfId="45" applyFont="1" applyAlignment="1">
      <alignment horizontal="left" vertical="top" wrapText="1"/>
    </xf>
    <xf numFmtId="0" fontId="2" fillId="0" borderId="0" xfId="45" applyFont="1" applyAlignment="1">
      <alignment horizontal="left" vertical="center" wrapText="1"/>
    </xf>
    <xf numFmtId="0" fontId="2" fillId="0" borderId="0" xfId="45" applyFont="1" applyAlignment="1">
      <alignment horizontal="center" vertical="top" wrapText="1"/>
    </xf>
    <xf numFmtId="0" fontId="2" fillId="0" borderId="0" xfId="45" applyFont="1" applyAlignment="1">
      <alignment horizontal="center" vertical="center" wrapText="1"/>
    </xf>
    <xf numFmtId="0" fontId="3" fillId="0" borderId="0" xfId="0" applyFont="1" applyBorder="1" applyAlignment="1">
      <alignment vertical="center"/>
    </xf>
    <xf numFmtId="0" fontId="0" fillId="0" borderId="0" xfId="0" applyBorder="1"/>
    <xf numFmtId="0" fontId="0" fillId="0" borderId="0" xfId="0" applyAlignment="1">
      <alignment horizontal="center" vertical="center"/>
    </xf>
    <xf numFmtId="0" fontId="2" fillId="0" borderId="0" xfId="45" applyFont="1" applyBorder="1" applyAlignment="1">
      <alignment vertical="center"/>
    </xf>
    <xf numFmtId="0" fontId="2" fillId="0" borderId="0" xfId="45" applyFont="1" applyAlignment="1">
      <alignment horizontal="center" vertical="center"/>
    </xf>
    <xf numFmtId="0" fontId="45" fillId="0" borderId="0" xfId="45" applyFont="1" applyAlignment="1"/>
    <xf numFmtId="0" fontId="2" fillId="0" borderId="0" xfId="45" applyFont="1" applyBorder="1" applyAlignment="1">
      <alignment vertical="center"/>
    </xf>
    <xf numFmtId="0" fontId="37" fillId="0" borderId="0" xfId="56">
      <alignment vertical="center"/>
    </xf>
    <xf numFmtId="0" fontId="37" fillId="0" borderId="0" xfId="56" applyBorder="1">
      <alignment vertical="center"/>
    </xf>
    <xf numFmtId="0" fontId="37" fillId="0" borderId="0" xfId="56" applyBorder="1" applyAlignment="1">
      <alignment vertical="center" wrapText="1"/>
    </xf>
    <xf numFmtId="0" fontId="37" fillId="0" borderId="0" xfId="56" applyBorder="1" applyAlignment="1">
      <alignment horizontal="center" vertical="center"/>
    </xf>
    <xf numFmtId="0" fontId="37" fillId="0" borderId="0" xfId="56" applyBorder="1" applyAlignment="1">
      <alignment horizontal="left" vertical="center"/>
    </xf>
    <xf numFmtId="0" fontId="37" fillId="0" borderId="14" xfId="56" applyBorder="1" applyAlignment="1">
      <alignment vertical="top"/>
    </xf>
    <xf numFmtId="0" fontId="37" fillId="0" borderId="15" xfId="56" applyBorder="1" applyAlignment="1">
      <alignment vertical="top"/>
    </xf>
    <xf numFmtId="0" fontId="37" fillId="0" borderId="0" xfId="56" applyBorder="1" applyAlignment="1">
      <alignment vertical="top"/>
    </xf>
    <xf numFmtId="0" fontId="37" fillId="0" borderId="17" xfId="56" applyBorder="1" applyAlignment="1">
      <alignment vertical="top"/>
    </xf>
    <xf numFmtId="0" fontId="19" fillId="0" borderId="14" xfId="51" applyFont="1" applyBorder="1" applyAlignment="1">
      <alignment vertical="center" shrinkToFit="1"/>
    </xf>
    <xf numFmtId="0" fontId="19" fillId="0" borderId="14" xfId="51" applyFont="1" applyBorder="1" applyAlignment="1">
      <alignment vertical="center"/>
    </xf>
    <xf numFmtId="0" fontId="37" fillId="0" borderId="10" xfId="56" applyBorder="1" applyAlignment="1">
      <alignment vertical="center"/>
    </xf>
    <xf numFmtId="0" fontId="37" fillId="0" borderId="11" xfId="56" applyBorder="1" applyAlignment="1">
      <alignment vertical="center"/>
    </xf>
    <xf numFmtId="0" fontId="54" fillId="0" borderId="0" xfId="60" applyFont="1" applyAlignment="1">
      <alignment horizontal="center" vertical="center"/>
    </xf>
    <xf numFmtId="0" fontId="53" fillId="0" borderId="0" xfId="60">
      <alignment vertical="center"/>
    </xf>
    <xf numFmtId="0" fontId="56" fillId="0" borderId="33" xfId="60" applyFont="1" applyBorder="1" applyAlignment="1">
      <alignment horizontal="center" vertical="center"/>
    </xf>
    <xf numFmtId="0" fontId="57" fillId="0" borderId="0" xfId="60" applyFont="1" applyBorder="1" applyAlignment="1">
      <alignment horizontal="center" vertical="center"/>
    </xf>
    <xf numFmtId="0" fontId="56" fillId="0" borderId="0" xfId="60" applyFont="1">
      <alignment vertical="center"/>
    </xf>
    <xf numFmtId="0" fontId="56" fillId="0" borderId="19" xfId="60" applyFont="1" applyBorder="1" applyAlignment="1">
      <alignment horizontal="center" vertical="center"/>
    </xf>
    <xf numFmtId="0" fontId="57" fillId="0" borderId="0" xfId="60" applyFont="1" applyBorder="1" applyAlignment="1">
      <alignment horizontal="left" vertical="center" wrapText="1"/>
    </xf>
    <xf numFmtId="0" fontId="56" fillId="0" borderId="19" xfId="60" applyFont="1" applyBorder="1" applyAlignment="1">
      <alignment horizontal="center" vertical="center" shrinkToFit="1"/>
    </xf>
    <xf numFmtId="0" fontId="58" fillId="0" borderId="14" xfId="60" applyFont="1" applyBorder="1" applyAlignment="1">
      <alignment vertical="center"/>
    </xf>
    <xf numFmtId="0" fontId="58" fillId="0" borderId="15" xfId="60" applyFont="1" applyBorder="1" applyAlignment="1">
      <alignment vertical="center"/>
    </xf>
    <xf numFmtId="0" fontId="58" fillId="0" borderId="16" xfId="60" applyFont="1" applyBorder="1" applyAlignment="1">
      <alignment horizontal="center" vertical="center"/>
    </xf>
    <xf numFmtId="0" fontId="58" fillId="0" borderId="0" xfId="60" applyFont="1" applyBorder="1" applyAlignment="1">
      <alignment horizontal="center" vertical="center"/>
    </xf>
    <xf numFmtId="0" fontId="58" fillId="0" borderId="0" xfId="60" applyFont="1" applyBorder="1" applyAlignment="1">
      <alignment vertical="center"/>
    </xf>
    <xf numFmtId="0" fontId="58" fillId="0" borderId="17" xfId="60" applyFont="1" applyBorder="1" applyAlignment="1">
      <alignment vertical="center"/>
    </xf>
    <xf numFmtId="0" fontId="58" fillId="0" borderId="25" xfId="60" applyFont="1" applyBorder="1" applyAlignment="1">
      <alignment vertical="center" shrinkToFit="1"/>
    </xf>
    <xf numFmtId="0" fontId="58" fillId="0" borderId="12" xfId="60" applyFont="1" applyBorder="1" applyAlignment="1">
      <alignment vertical="center" shrinkToFit="1"/>
    </xf>
    <xf numFmtId="0" fontId="58" fillId="0" borderId="18" xfId="60" applyFont="1" applyBorder="1" applyAlignment="1">
      <alignment horizontal="center" vertical="center"/>
    </xf>
    <xf numFmtId="0" fontId="59" fillId="0" borderId="0" xfId="60" applyFont="1" applyFill="1" applyBorder="1" applyAlignment="1">
      <alignment horizontal="left" vertical="center"/>
    </xf>
    <xf numFmtId="0" fontId="60" fillId="0" borderId="0" xfId="60" applyFont="1" applyFill="1" applyBorder="1" applyAlignment="1">
      <alignment horizontal="left" vertical="center"/>
    </xf>
    <xf numFmtId="0" fontId="62" fillId="0" borderId="0" xfId="60" applyFont="1" applyFill="1" applyBorder="1" applyAlignment="1">
      <alignment horizontal="center" vertical="center"/>
    </xf>
    <xf numFmtId="0" fontId="59" fillId="0" borderId="0" xfId="60" applyFont="1" applyAlignment="1">
      <alignment horizontal="center" vertical="center"/>
    </xf>
    <xf numFmtId="0" fontId="63" fillId="0" borderId="0" xfId="60" applyFont="1">
      <alignment vertical="center"/>
    </xf>
    <xf numFmtId="0" fontId="64" fillId="0" borderId="0" xfId="60" applyFont="1">
      <alignment vertical="center"/>
    </xf>
    <xf numFmtId="0" fontId="65" fillId="0" borderId="0" xfId="60" applyFont="1">
      <alignment vertical="center"/>
    </xf>
    <xf numFmtId="0" fontId="53" fillId="0" borderId="0" xfId="60" applyAlignment="1">
      <alignment horizontal="left" vertical="center"/>
    </xf>
    <xf numFmtId="0" fontId="66" fillId="0" borderId="0" xfId="60" applyFont="1">
      <alignment vertical="center"/>
    </xf>
    <xf numFmtId="0" fontId="67" fillId="0" borderId="0" xfId="60" applyFont="1">
      <alignment vertical="center"/>
    </xf>
    <xf numFmtId="49" fontId="19" fillId="0" borderId="10" xfId="46"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52" applyFont="1" applyAlignment="1">
      <alignment vertical="center"/>
    </xf>
    <xf numFmtId="0" fontId="69" fillId="0" borderId="0" xfId="52" applyFont="1" applyBorder="1"/>
    <xf numFmtId="0" fontId="70" fillId="0" borderId="0" xfId="52" applyFont="1" applyBorder="1"/>
    <xf numFmtId="0" fontId="71" fillId="0" borderId="0" xfId="53" applyFont="1" applyFill="1" applyAlignment="1">
      <alignment vertical="center"/>
    </xf>
    <xf numFmtId="0" fontId="72" fillId="0" borderId="0" xfId="53" applyFont="1"/>
    <xf numFmtId="0" fontId="72" fillId="0" borderId="0" xfId="53" applyFont="1" applyFill="1"/>
    <xf numFmtId="0" fontId="72" fillId="0" borderId="0" xfId="53" applyFont="1" applyBorder="1" applyAlignment="1">
      <alignment vertical="center"/>
    </xf>
    <xf numFmtId="0" fontId="71" fillId="0" borderId="0" xfId="53" applyFont="1" applyAlignment="1">
      <alignment shrinkToFit="1"/>
    </xf>
    <xf numFmtId="0" fontId="72" fillId="0" borderId="0" xfId="53" applyFont="1" applyAlignment="1"/>
    <xf numFmtId="0" fontId="72" fillId="0" borderId="0" xfId="53" applyFont="1" applyBorder="1" applyAlignment="1">
      <alignment horizontal="center"/>
    </xf>
    <xf numFmtId="0" fontId="72" fillId="0" borderId="0" xfId="53" applyFont="1" applyBorder="1" applyAlignment="1">
      <alignment horizontal="right" vertical="center"/>
    </xf>
    <xf numFmtId="0" fontId="72" fillId="0" borderId="0" xfId="53" applyFont="1" applyBorder="1" applyAlignment="1">
      <alignment horizontal="center" vertical="center"/>
    </xf>
    <xf numFmtId="0" fontId="72" fillId="0" borderId="0" xfId="53" applyFont="1" applyAlignment="1">
      <alignment horizontal="right"/>
    </xf>
    <xf numFmtId="0" fontId="72" fillId="0" borderId="0" xfId="53" applyFont="1" applyAlignment="1">
      <alignment vertical="center" shrinkToFit="1"/>
    </xf>
    <xf numFmtId="0" fontId="72" fillId="0" borderId="0" xfId="53" applyFont="1" applyBorder="1" applyAlignment="1">
      <alignment vertical="center" shrinkToFit="1"/>
    </xf>
    <xf numFmtId="0" fontId="72" fillId="0" borderId="0" xfId="53" applyFont="1" applyBorder="1"/>
    <xf numFmtId="0" fontId="72" fillId="0" borderId="0" xfId="53" applyFont="1" applyAlignment="1">
      <alignment vertical="center"/>
    </xf>
    <xf numFmtId="0" fontId="71" fillId="0" borderId="0" xfId="53" applyFont="1" applyAlignment="1">
      <alignment vertical="center"/>
    </xf>
    <xf numFmtId="0" fontId="71" fillId="0" borderId="0" xfId="53" applyFont="1" applyBorder="1" applyAlignment="1">
      <alignment vertical="center"/>
    </xf>
    <xf numFmtId="0" fontId="72" fillId="0" borderId="21" xfId="53" applyFont="1" applyBorder="1" applyAlignment="1">
      <alignment horizontal="center"/>
    </xf>
    <xf numFmtId="0" fontId="72" fillId="0" borderId="47" xfId="53" applyFont="1" applyBorder="1" applyAlignment="1">
      <alignment horizontal="center"/>
    </xf>
    <xf numFmtId="0" fontId="72" fillId="0" borderId="80" xfId="53" applyFont="1" applyBorder="1" applyAlignment="1">
      <alignment horizontal="center"/>
    </xf>
    <xf numFmtId="0" fontId="72" fillId="0" borderId="48" xfId="53" applyFont="1" applyBorder="1" applyAlignment="1">
      <alignment horizontal="center"/>
    </xf>
    <xf numFmtId="0" fontId="72" fillId="0" borderId="79" xfId="53" applyFont="1" applyBorder="1" applyAlignment="1">
      <alignment horizontal="center"/>
    </xf>
    <xf numFmtId="0" fontId="72" fillId="0" borderId="11" xfId="53" applyFont="1" applyBorder="1"/>
    <xf numFmtId="0" fontId="72" fillId="0" borderId="33" xfId="53" applyFont="1" applyBorder="1"/>
    <xf numFmtId="0" fontId="72" fillId="0" borderId="49" xfId="53" applyFont="1" applyBorder="1"/>
    <xf numFmtId="0" fontId="72" fillId="0" borderId="19" xfId="53" applyFont="1" applyBorder="1"/>
    <xf numFmtId="0" fontId="72" fillId="0" borderId="44" xfId="53" applyFont="1" applyBorder="1"/>
    <xf numFmtId="0" fontId="72" fillId="0" borderId="40" xfId="53" applyFont="1" applyBorder="1" applyAlignment="1">
      <alignment horizontal="center" vertical="center"/>
    </xf>
    <xf numFmtId="0" fontId="72" fillId="0" borderId="45" xfId="53" applyFont="1" applyBorder="1" applyAlignment="1">
      <alignment horizontal="center" vertical="center"/>
    </xf>
    <xf numFmtId="0" fontId="72" fillId="0" borderId="107" xfId="53" applyFont="1" applyBorder="1" applyAlignment="1">
      <alignment horizontal="center" vertical="center"/>
    </xf>
    <xf numFmtId="0" fontId="72" fillId="0" borderId="35" xfId="53" applyFont="1" applyBorder="1" applyAlignment="1">
      <alignment horizontal="center" vertical="center"/>
    </xf>
    <xf numFmtId="0" fontId="72" fillId="0" borderId="46" xfId="53" applyFont="1" applyBorder="1" applyAlignment="1">
      <alignment horizontal="center" vertical="center"/>
    </xf>
    <xf numFmtId="176" fontId="72" fillId="26" borderId="21" xfId="53" applyNumberFormat="1" applyFont="1" applyFill="1" applyBorder="1" applyAlignment="1">
      <alignment horizontal="center" vertical="center"/>
    </xf>
    <xf numFmtId="176" fontId="72" fillId="26" borderId="47" xfId="53" applyNumberFormat="1" applyFont="1" applyFill="1" applyBorder="1" applyAlignment="1">
      <alignment horizontal="center" vertical="center"/>
    </xf>
    <xf numFmtId="176" fontId="72" fillId="26" borderId="80" xfId="53" applyNumberFormat="1" applyFont="1" applyFill="1" applyBorder="1" applyAlignment="1">
      <alignment horizontal="center" vertical="center"/>
    </xf>
    <xf numFmtId="176" fontId="72" fillId="26" borderId="18" xfId="53" applyNumberFormat="1" applyFont="1" applyFill="1" applyBorder="1" applyAlignment="1">
      <alignment horizontal="center" vertical="center"/>
    </xf>
    <xf numFmtId="176" fontId="72" fillId="26" borderId="64" xfId="53" applyNumberFormat="1" applyFont="1" applyFill="1" applyBorder="1" applyAlignment="1">
      <alignment horizontal="center" vertical="center"/>
    </xf>
    <xf numFmtId="176" fontId="72" fillId="26" borderId="25" xfId="53" applyNumberFormat="1" applyFont="1" applyFill="1" applyBorder="1" applyAlignment="1">
      <alignment horizontal="center" vertical="center"/>
    </xf>
    <xf numFmtId="176" fontId="72" fillId="26" borderId="29" xfId="53" applyNumberFormat="1" applyFont="1" applyFill="1" applyBorder="1" applyAlignment="1">
      <alignment horizontal="center" vertical="center"/>
    </xf>
    <xf numFmtId="176" fontId="72" fillId="26" borderId="12" xfId="53" applyNumberFormat="1" applyFont="1" applyFill="1" applyBorder="1" applyAlignment="1">
      <alignment horizontal="center" vertical="center"/>
    </xf>
    <xf numFmtId="176" fontId="72" fillId="26" borderId="116" xfId="53" applyNumberFormat="1" applyFont="1" applyFill="1" applyBorder="1" applyAlignment="1">
      <alignment horizontal="center" vertical="center"/>
    </xf>
    <xf numFmtId="176" fontId="72" fillId="26" borderId="69" xfId="53" applyNumberFormat="1" applyFont="1" applyFill="1" applyBorder="1" applyAlignment="1">
      <alignment horizontal="center" vertical="center"/>
    </xf>
    <xf numFmtId="176" fontId="72" fillId="26" borderId="11" xfId="53" applyNumberFormat="1" applyFont="1" applyFill="1" applyBorder="1" applyAlignment="1">
      <alignment horizontal="center" vertical="center"/>
    </xf>
    <xf numFmtId="176" fontId="72" fillId="26" borderId="33" xfId="53" applyNumberFormat="1" applyFont="1" applyFill="1" applyBorder="1" applyAlignment="1">
      <alignment horizontal="center" vertical="center"/>
    </xf>
    <xf numFmtId="176" fontId="72" fillId="26" borderId="49" xfId="53" applyNumberFormat="1" applyFont="1" applyFill="1" applyBorder="1" applyAlignment="1">
      <alignment horizontal="center" vertical="center"/>
    </xf>
    <xf numFmtId="176" fontId="72" fillId="26" borderId="19" xfId="53" applyNumberFormat="1" applyFont="1" applyFill="1" applyBorder="1" applyAlignment="1">
      <alignment horizontal="center" vertical="center"/>
    </xf>
    <xf numFmtId="176" fontId="72" fillId="26" borderId="44" xfId="53" applyNumberFormat="1" applyFont="1" applyFill="1" applyBorder="1" applyAlignment="1">
      <alignment horizontal="center" vertical="center"/>
    </xf>
    <xf numFmtId="176" fontId="72" fillId="26" borderId="11" xfId="53" applyNumberFormat="1" applyFont="1" applyFill="1" applyBorder="1" applyAlignment="1">
      <alignment vertical="center"/>
    </xf>
    <xf numFmtId="176" fontId="72" fillId="26" borderId="49" xfId="53" applyNumberFormat="1" applyFont="1" applyFill="1" applyBorder="1" applyAlignment="1">
      <alignment vertical="center"/>
    </xf>
    <xf numFmtId="176" fontId="72" fillId="26" borderId="19" xfId="53" applyNumberFormat="1" applyFont="1" applyFill="1" applyBorder="1" applyAlignment="1">
      <alignment vertical="center"/>
    </xf>
    <xf numFmtId="176" fontId="72" fillId="26" borderId="44" xfId="53" applyNumberFormat="1" applyFont="1" applyFill="1" applyBorder="1" applyAlignment="1">
      <alignment vertical="center"/>
    </xf>
    <xf numFmtId="176" fontId="72" fillId="26" borderId="33" xfId="53" applyNumberFormat="1" applyFont="1" applyFill="1" applyBorder="1" applyAlignment="1">
      <alignment vertical="center"/>
    </xf>
    <xf numFmtId="176" fontId="72" fillId="26" borderId="10" xfId="53" applyNumberFormat="1" applyFont="1" applyFill="1" applyBorder="1" applyAlignment="1">
      <alignment vertical="center"/>
    </xf>
    <xf numFmtId="176" fontId="72" fillId="26" borderId="15" xfId="53" applyNumberFormat="1" applyFont="1" applyFill="1" applyBorder="1" applyAlignment="1">
      <alignment vertical="center"/>
    </xf>
    <xf numFmtId="176" fontId="72" fillId="26" borderId="50" xfId="53" applyNumberFormat="1" applyFont="1" applyFill="1" applyBorder="1" applyAlignment="1">
      <alignment vertical="center"/>
    </xf>
    <xf numFmtId="176" fontId="72" fillId="26" borderId="83" xfId="53" applyNumberFormat="1" applyFont="1" applyFill="1" applyBorder="1" applyAlignment="1">
      <alignment vertical="center"/>
    </xf>
    <xf numFmtId="176" fontId="72" fillId="26" borderId="13" xfId="53" applyNumberFormat="1" applyFont="1" applyFill="1" applyBorder="1" applyAlignment="1">
      <alignment vertical="center"/>
    </xf>
    <xf numFmtId="176" fontId="72" fillId="26" borderId="62" xfId="53" applyNumberFormat="1" applyFont="1" applyFill="1" applyBorder="1" applyAlignment="1">
      <alignment vertical="center"/>
    </xf>
    <xf numFmtId="176" fontId="72" fillId="26" borderId="40" xfId="53" applyNumberFormat="1" applyFont="1" applyFill="1" applyBorder="1" applyAlignment="1">
      <alignment vertical="center"/>
    </xf>
    <xf numFmtId="176" fontId="72" fillId="26" borderId="45" xfId="53" applyNumberFormat="1" applyFont="1" applyFill="1" applyBorder="1" applyAlignment="1">
      <alignment vertical="center"/>
    </xf>
    <xf numFmtId="176" fontId="72" fillId="26" borderId="107" xfId="53" applyNumberFormat="1" applyFont="1" applyFill="1" applyBorder="1" applyAlignment="1">
      <alignment vertical="center"/>
    </xf>
    <xf numFmtId="176" fontId="72" fillId="26" borderId="35" xfId="53" applyNumberFormat="1" applyFont="1" applyFill="1" applyBorder="1" applyAlignment="1">
      <alignment vertical="center"/>
    </xf>
    <xf numFmtId="176" fontId="72" fillId="26" borderId="46" xfId="53" applyNumberFormat="1" applyFont="1" applyFill="1" applyBorder="1" applyAlignment="1">
      <alignment vertical="center"/>
    </xf>
    <xf numFmtId="0" fontId="72" fillId="0" borderId="0" xfId="53" applyFont="1" applyBorder="1" applyAlignment="1">
      <alignment horizontal="right"/>
    </xf>
    <xf numFmtId="0" fontId="72" fillId="0" borderId="0" xfId="53" applyFont="1" applyBorder="1" applyAlignment="1"/>
    <xf numFmtId="0" fontId="72" fillId="0" borderId="0" xfId="53" applyFont="1" applyAlignment="1">
      <alignment horizontal="left"/>
    </xf>
    <xf numFmtId="0" fontId="72" fillId="0" borderId="0" xfId="53" applyFont="1" applyAlignment="1">
      <alignment horizontal="left" wrapText="1"/>
    </xf>
    <xf numFmtId="0" fontId="72" fillId="0" borderId="0" xfId="53" applyFont="1" applyAlignment="1">
      <alignment wrapText="1"/>
    </xf>
    <xf numFmtId="0" fontId="72" fillId="0" borderId="0" xfId="53" applyFont="1" applyAlignment="1">
      <alignment vertical="top" wrapText="1"/>
    </xf>
    <xf numFmtId="0" fontId="72" fillId="0" borderId="0" xfId="57" applyFont="1" applyAlignment="1">
      <alignment horizontal="left" vertical="center"/>
    </xf>
    <xf numFmtId="0" fontId="72" fillId="0" borderId="0" xfId="58" applyFont="1" applyAlignment="1">
      <alignment horizontal="left"/>
    </xf>
    <xf numFmtId="0" fontId="72" fillId="0" borderId="0" xfId="57" applyFont="1" applyAlignment="1">
      <alignment horizontal="left"/>
    </xf>
    <xf numFmtId="0" fontId="72" fillId="0" borderId="0" xfId="53" applyFont="1" applyAlignment="1">
      <alignment horizontal="center"/>
    </xf>
    <xf numFmtId="0" fontId="72" fillId="0" borderId="0" xfId="57" applyFont="1" applyAlignment="1">
      <alignment vertical="top" wrapText="1"/>
    </xf>
    <xf numFmtId="0" fontId="71" fillId="0" borderId="0" xfId="53" applyFont="1"/>
    <xf numFmtId="0" fontId="74" fillId="0" borderId="0" xfId="53" applyFont="1"/>
    <xf numFmtId="176" fontId="72" fillId="26" borderId="79" xfId="53" applyNumberFormat="1" applyFont="1" applyFill="1" applyBorder="1" applyAlignment="1">
      <alignment horizontal="center" vertical="center"/>
    </xf>
    <xf numFmtId="176" fontId="72" fillId="26" borderId="55" xfId="53" applyNumberFormat="1" applyFont="1" applyFill="1" applyBorder="1" applyAlignment="1">
      <alignment vertical="center"/>
    </xf>
    <xf numFmtId="0" fontId="81" fillId="0" borderId="0" xfId="56" applyFont="1" applyAlignment="1">
      <alignment horizontal="center" vertical="center"/>
    </xf>
    <xf numFmtId="0" fontId="8" fillId="0" borderId="11" xfId="42" applyFont="1" applyFill="1" applyBorder="1" applyAlignment="1">
      <alignment horizontal="left" vertical="center" wrapText="1"/>
    </xf>
    <xf numFmtId="0" fontId="8" fillId="0" borderId="14" xfId="42" applyFont="1" applyFill="1" applyBorder="1" applyAlignment="1">
      <alignment horizontal="left" vertical="center" wrapText="1"/>
    </xf>
    <xf numFmtId="0" fontId="8" fillId="0" borderId="14" xfId="42" applyFont="1" applyFill="1" applyBorder="1" applyAlignment="1">
      <alignment horizontal="center" vertical="center" wrapText="1"/>
    </xf>
    <xf numFmtId="0" fontId="8" fillId="0" borderId="25" xfId="42" applyFont="1" applyFill="1" applyBorder="1" applyAlignment="1">
      <alignment horizontal="center" vertical="center" wrapText="1"/>
    </xf>
    <xf numFmtId="0" fontId="8" fillId="0" borderId="12" xfId="42" applyFont="1" applyFill="1" applyBorder="1" applyAlignment="1">
      <alignment horizontal="center" vertical="center" wrapText="1"/>
    </xf>
    <xf numFmtId="0" fontId="2" fillId="0" borderId="0" xfId="45" applyFont="1" applyBorder="1" applyAlignment="1">
      <alignment vertical="center"/>
    </xf>
    <xf numFmtId="0" fontId="0" fillId="0" borderId="0" xfId="45" applyFont="1" applyAlignment="1">
      <alignment horizontal="center" vertical="center"/>
    </xf>
    <xf numFmtId="0" fontId="8" fillId="0" borderId="122" xfId="42" applyFont="1" applyFill="1" applyBorder="1" applyAlignment="1">
      <alignment horizontal="left" vertical="center" wrapText="1"/>
    </xf>
    <xf numFmtId="0" fontId="8" fillId="0" borderId="124" xfId="42" applyFont="1" applyFill="1" applyBorder="1" applyAlignment="1">
      <alignment horizontal="left" vertical="center" wrapText="1"/>
    </xf>
    <xf numFmtId="0" fontId="8" fillId="0" borderId="19" xfId="42" applyFont="1" applyFill="1" applyBorder="1" applyAlignment="1">
      <alignment horizontal="left" vertical="center" wrapText="1"/>
    </xf>
    <xf numFmtId="0" fontId="8" fillId="0" borderId="0" xfId="42" applyFont="1" applyFill="1" applyBorder="1" applyAlignment="1">
      <alignment horizontal="left" vertical="center" wrapText="1"/>
    </xf>
    <xf numFmtId="0" fontId="8" fillId="0" borderId="99" xfId="42" applyFont="1" applyFill="1" applyBorder="1" applyAlignment="1">
      <alignment horizontal="left" vertical="center" wrapText="1"/>
    </xf>
    <xf numFmtId="0" fontId="8" fillId="0" borderId="111" xfId="42" applyFont="1" applyFill="1" applyBorder="1" applyAlignment="1">
      <alignment horizontal="left" vertical="center" wrapText="1"/>
    </xf>
    <xf numFmtId="0" fontId="8" fillId="0" borderId="125" xfId="42" applyFont="1" applyFill="1" applyBorder="1" applyAlignment="1">
      <alignment horizontal="left" vertical="center" wrapText="1"/>
    </xf>
    <xf numFmtId="0" fontId="8" fillId="30" borderId="12" xfId="42" applyFont="1" applyFill="1" applyBorder="1" applyAlignment="1">
      <alignment horizontal="left" vertical="center" wrapText="1"/>
    </xf>
    <xf numFmtId="0" fontId="8" fillId="30" borderId="18" xfId="42" applyFont="1" applyFill="1" applyBorder="1" applyAlignment="1">
      <alignment horizontal="left" vertical="center" wrapText="1"/>
    </xf>
    <xf numFmtId="0" fontId="40" fillId="30" borderId="0" xfId="45" applyFont="1" applyFill="1" applyAlignment="1"/>
    <xf numFmtId="0" fontId="2" fillId="30" borderId="0" xfId="45" applyFont="1" applyFill="1" applyAlignment="1"/>
    <xf numFmtId="0" fontId="75" fillId="28" borderId="49" xfId="56" applyFont="1" applyFill="1" applyBorder="1" applyAlignment="1">
      <alignment horizontal="center" vertical="center"/>
    </xf>
    <xf numFmtId="0" fontId="37" fillId="0" borderId="49" xfId="56" applyBorder="1" applyAlignment="1">
      <alignment horizontal="center" vertical="center" wrapText="1"/>
    </xf>
    <xf numFmtId="0" fontId="37" fillId="0" borderId="49" xfId="56" applyBorder="1" applyAlignment="1">
      <alignment horizontal="center" vertical="center"/>
    </xf>
    <xf numFmtId="0" fontId="78" fillId="0" borderId="13" xfId="56" applyFont="1" applyBorder="1" applyAlignment="1">
      <alignment horizontal="left" vertical="center"/>
    </xf>
    <xf numFmtId="0" fontId="37" fillId="0" borderId="14" xfId="56" applyBorder="1" applyAlignment="1">
      <alignment horizontal="left" vertical="center"/>
    </xf>
    <xf numFmtId="0" fontId="78" fillId="0" borderId="13" xfId="56" applyFont="1" applyBorder="1" applyAlignment="1">
      <alignment horizontal="left" vertical="center" wrapText="1"/>
    </xf>
    <xf numFmtId="0" fontId="78" fillId="0" borderId="19" xfId="56" applyFont="1" applyBorder="1" applyAlignment="1">
      <alignment horizontal="left" vertical="center" wrapText="1"/>
    </xf>
    <xf numFmtId="0" fontId="37" fillId="0" borderId="10" xfId="56" applyBorder="1" applyAlignment="1">
      <alignment horizontal="left" vertical="center"/>
    </xf>
    <xf numFmtId="0" fontId="78" fillId="0" borderId="19" xfId="56" applyFont="1" applyBorder="1" applyAlignment="1">
      <alignment horizontal="left" vertical="center"/>
    </xf>
    <xf numFmtId="0" fontId="37" fillId="0" borderId="119" xfId="56" applyBorder="1" applyAlignment="1">
      <alignment horizontal="center" vertical="center" wrapText="1"/>
    </xf>
    <xf numFmtId="0" fontId="37" fillId="0" borderId="91" xfId="56" applyBorder="1" applyAlignment="1">
      <alignment horizontal="center" vertical="center" wrapText="1"/>
    </xf>
    <xf numFmtId="0" fontId="37" fillId="0" borderId="116" xfId="56" applyBorder="1" applyAlignment="1">
      <alignment horizontal="center" vertical="center" wrapText="1"/>
    </xf>
    <xf numFmtId="0" fontId="80" fillId="28" borderId="83" xfId="56" applyFont="1" applyFill="1" applyBorder="1" applyAlignment="1">
      <alignment horizontal="center" vertical="center" wrapText="1"/>
    </xf>
    <xf numFmtId="0" fontId="80" fillId="28" borderId="91" xfId="56" applyFont="1" applyFill="1" applyBorder="1" applyAlignment="1">
      <alignment horizontal="center" vertical="center" wrapText="1"/>
    </xf>
    <xf numFmtId="0" fontId="80" fillId="28" borderId="116" xfId="56" applyFont="1" applyFill="1" applyBorder="1" applyAlignment="1">
      <alignment horizontal="center" vertical="center" wrapText="1"/>
    </xf>
    <xf numFmtId="0" fontId="37" fillId="0" borderId="19" xfId="56" applyBorder="1" applyAlignment="1">
      <alignment horizontal="left" vertical="center"/>
    </xf>
    <xf numFmtId="0" fontId="75" fillId="28" borderId="83" xfId="56" applyFont="1" applyFill="1" applyBorder="1" applyAlignment="1">
      <alignment horizontal="center" vertical="center" wrapText="1"/>
    </xf>
    <xf numFmtId="0" fontId="75" fillId="28" borderId="91" xfId="56" applyFont="1" applyFill="1" applyBorder="1" applyAlignment="1">
      <alignment horizontal="center" vertical="center" wrapText="1"/>
    </xf>
    <xf numFmtId="0" fontId="75" fillId="28" borderId="116" xfId="56" applyFont="1" applyFill="1" applyBorder="1" applyAlignment="1">
      <alignment horizontal="center" vertical="center" wrapText="1"/>
    </xf>
    <xf numFmtId="0" fontId="37" fillId="0" borderId="83" xfId="56" applyBorder="1" applyAlignment="1">
      <alignment horizontal="center" vertical="center" wrapText="1"/>
    </xf>
    <xf numFmtId="0" fontId="37" fillId="0" borderId="16" xfId="56" applyBorder="1" applyAlignment="1">
      <alignment horizontal="left" vertical="top" wrapText="1"/>
    </xf>
    <xf numFmtId="0" fontId="37" fillId="0" borderId="0" xfId="56" applyBorder="1" applyAlignment="1">
      <alignment horizontal="left" vertical="top" wrapText="1"/>
    </xf>
    <xf numFmtId="0" fontId="37" fillId="0" borderId="25" xfId="56" applyBorder="1" applyAlignment="1">
      <alignment horizontal="left" vertical="top" wrapText="1"/>
    </xf>
    <xf numFmtId="0" fontId="37" fillId="0" borderId="12" xfId="56" applyBorder="1" applyAlignment="1">
      <alignment horizontal="left" vertical="top" wrapText="1"/>
    </xf>
    <xf numFmtId="0" fontId="37" fillId="0" borderId="11" xfId="56" applyBorder="1" applyAlignment="1">
      <alignment horizontal="left" vertical="center"/>
    </xf>
    <xf numFmtId="0" fontId="37" fillId="0" borderId="44" xfId="56" applyBorder="1" applyAlignment="1">
      <alignment horizontal="center" vertical="center"/>
    </xf>
    <xf numFmtId="0" fontId="37" fillId="0" borderId="33" xfId="56" applyBorder="1" applyAlignment="1">
      <alignment horizontal="left" vertical="center"/>
    </xf>
    <xf numFmtId="0" fontId="37" fillId="29" borderId="80" xfId="56" applyFill="1" applyBorder="1" applyAlignment="1">
      <alignment horizontal="center" vertical="center"/>
    </xf>
    <xf numFmtId="0" fontId="37" fillId="29" borderId="83" xfId="56" applyFill="1" applyBorder="1" applyAlignment="1">
      <alignment horizontal="center" vertical="center"/>
    </xf>
    <xf numFmtId="0" fontId="37" fillId="0" borderId="33" xfId="56" applyBorder="1" applyAlignment="1">
      <alignment horizontal="left" vertical="center" wrapText="1"/>
    </xf>
    <xf numFmtId="0" fontId="37" fillId="29" borderId="79" xfId="56" applyFill="1" applyBorder="1" applyAlignment="1">
      <alignment horizontal="center" vertical="center"/>
    </xf>
    <xf numFmtId="0" fontId="37" fillId="29" borderId="47" xfId="56" applyFill="1" applyBorder="1" applyAlignment="1">
      <alignment horizontal="center" vertical="center"/>
    </xf>
    <xf numFmtId="0" fontId="37" fillId="29" borderId="62" xfId="56" applyFill="1" applyBorder="1" applyAlignment="1">
      <alignment horizontal="center" vertical="center"/>
    </xf>
    <xf numFmtId="0" fontId="37" fillId="29" borderId="50" xfId="56" applyFill="1" applyBorder="1" applyAlignment="1">
      <alignment horizontal="center" vertical="center"/>
    </xf>
    <xf numFmtId="0" fontId="37" fillId="29" borderId="48" xfId="56" applyFill="1" applyBorder="1" applyAlignment="1">
      <alignment horizontal="center" vertical="center"/>
    </xf>
    <xf numFmtId="0" fontId="37" fillId="29" borderId="13" xfId="56" applyFill="1" applyBorder="1" applyAlignment="1">
      <alignment horizontal="center" vertical="center"/>
    </xf>
    <xf numFmtId="0" fontId="37" fillId="0" borderId="121" xfId="56" applyBorder="1" applyAlignment="1">
      <alignment horizontal="center" vertical="center"/>
    </xf>
    <xf numFmtId="0" fontId="37" fillId="0" borderId="69" xfId="56" applyBorder="1" applyAlignment="1">
      <alignment horizontal="center" vertical="center"/>
    </xf>
    <xf numFmtId="0" fontId="37" fillId="0" borderId="120" xfId="56" applyBorder="1" applyAlignment="1">
      <alignment horizontal="left" vertical="center"/>
    </xf>
    <xf numFmtId="0" fontId="37" fillId="0" borderId="64" xfId="56" applyBorder="1" applyAlignment="1">
      <alignment horizontal="left" vertical="center"/>
    </xf>
    <xf numFmtId="0" fontId="78" fillId="0" borderId="108" xfId="56" applyFont="1" applyBorder="1" applyAlignment="1">
      <alignment horizontal="left" vertical="center"/>
    </xf>
    <xf numFmtId="0" fontId="37" fillId="0" borderId="109" xfId="56" applyBorder="1" applyAlignment="1">
      <alignment horizontal="left" vertical="center"/>
    </xf>
    <xf numFmtId="0" fontId="37" fillId="0" borderId="62" xfId="56" applyBorder="1" applyAlignment="1">
      <alignment horizontal="center" vertical="center"/>
    </xf>
    <xf numFmtId="0" fontId="37" fillId="0" borderId="68" xfId="56" applyBorder="1" applyAlignment="1">
      <alignment horizontal="center" vertical="center"/>
    </xf>
    <xf numFmtId="0" fontId="37" fillId="0" borderId="13" xfId="56" applyBorder="1" applyAlignment="1">
      <alignment horizontal="left" vertical="center" wrapText="1"/>
    </xf>
    <xf numFmtId="0" fontId="37" fillId="0" borderId="14" xfId="56" applyBorder="1" applyAlignment="1">
      <alignment horizontal="left" vertical="center" wrapText="1"/>
    </xf>
    <xf numFmtId="0" fontId="37" fillId="0" borderId="15" xfId="56" applyBorder="1" applyAlignment="1">
      <alignment horizontal="left" vertical="center" wrapText="1"/>
    </xf>
    <xf numFmtId="0" fontId="37" fillId="0" borderId="16" xfId="56" applyBorder="1" applyAlignment="1">
      <alignment horizontal="left" vertical="center" wrapText="1"/>
    </xf>
    <xf numFmtId="0" fontId="37" fillId="0" borderId="0" xfId="56" applyBorder="1" applyAlignment="1">
      <alignment horizontal="left" vertical="center" wrapText="1"/>
    </xf>
    <xf numFmtId="0" fontId="37" fillId="0" borderId="17" xfId="56" applyBorder="1" applyAlignment="1">
      <alignment horizontal="left" vertical="center" wrapText="1"/>
    </xf>
    <xf numFmtId="0" fontId="37" fillId="0" borderId="25" xfId="56" applyBorder="1" applyAlignment="1">
      <alignment horizontal="left" vertical="center" wrapText="1"/>
    </xf>
    <xf numFmtId="0" fontId="37" fillId="0" borderId="12" xfId="56" applyBorder="1" applyAlignment="1">
      <alignment horizontal="left" vertical="center" wrapText="1"/>
    </xf>
    <xf numFmtId="0" fontId="37" fillId="0" borderId="18" xfId="56" applyBorder="1" applyAlignment="1">
      <alignment horizontal="left" vertical="center" wrapText="1"/>
    </xf>
    <xf numFmtId="0" fontId="81" fillId="0" borderId="0" xfId="56" applyFont="1" applyAlignment="1">
      <alignment horizontal="left" vertical="center"/>
    </xf>
    <xf numFmtId="0" fontId="37" fillId="0" borderId="13" xfId="56" applyBorder="1" applyAlignment="1">
      <alignment horizontal="left" vertical="center"/>
    </xf>
    <xf numFmtId="0" fontId="37" fillId="0" borderId="15" xfId="56" applyBorder="1" applyAlignment="1">
      <alignment horizontal="left" vertical="center"/>
    </xf>
    <xf numFmtId="0" fontId="37" fillId="0" borderId="16" xfId="56" applyBorder="1" applyAlignment="1">
      <alignment horizontal="left" vertical="center"/>
    </xf>
    <xf numFmtId="0" fontId="37" fillId="0" borderId="0" xfId="56" applyBorder="1" applyAlignment="1">
      <alignment horizontal="left" vertical="center"/>
    </xf>
    <xf numFmtId="0" fontId="37" fillId="0" borderId="17" xfId="56" applyBorder="1" applyAlignment="1">
      <alignment horizontal="left" vertical="center"/>
    </xf>
    <xf numFmtId="0" fontId="49" fillId="0" borderId="10" xfId="56" applyFont="1" applyBorder="1" applyAlignment="1">
      <alignment horizontal="center" vertical="center"/>
    </xf>
    <xf numFmtId="0" fontId="37" fillId="0" borderId="25" xfId="56" applyBorder="1" applyAlignment="1">
      <alignment horizontal="left" vertical="center"/>
    </xf>
    <xf numFmtId="0" fontId="37" fillId="0" borderId="12" xfId="56" applyBorder="1" applyAlignment="1">
      <alignment horizontal="left" vertical="center"/>
    </xf>
    <xf numFmtId="0" fontId="37" fillId="0" borderId="18" xfId="56" applyBorder="1" applyAlignment="1">
      <alignment horizontal="left" vertical="center"/>
    </xf>
    <xf numFmtId="0" fontId="37" fillId="24" borderId="19" xfId="56" applyFill="1" applyBorder="1" applyAlignment="1">
      <alignment horizontal="center" vertical="center"/>
    </xf>
    <xf numFmtId="0" fontId="37" fillId="24" borderId="10" xfId="56" applyFill="1" applyBorder="1" applyAlignment="1">
      <alignment horizontal="center" vertical="center"/>
    </xf>
    <xf numFmtId="0" fontId="37" fillId="24" borderId="11" xfId="56" applyFill="1" applyBorder="1" applyAlignment="1">
      <alignment horizontal="center" vertical="center"/>
    </xf>
    <xf numFmtId="0" fontId="37" fillId="0" borderId="33" xfId="56" applyBorder="1" applyAlignment="1">
      <alignment horizontal="center" vertical="center"/>
    </xf>
    <xf numFmtId="0" fontId="37" fillId="24" borderId="13" xfId="56" applyFill="1" applyBorder="1" applyAlignment="1">
      <alignment horizontal="center" vertical="center" shrinkToFit="1"/>
    </xf>
    <xf numFmtId="0" fontId="37" fillId="24" borderId="14" xfId="56" applyFill="1" applyBorder="1" applyAlignment="1">
      <alignment horizontal="center" vertical="center" shrinkToFit="1"/>
    </xf>
    <xf numFmtId="0" fontId="37" fillId="24" borderId="15" xfId="56" applyFill="1" applyBorder="1" applyAlignment="1">
      <alignment horizontal="center" vertical="center" shrinkToFit="1"/>
    </xf>
    <xf numFmtId="0" fontId="37" fillId="24" borderId="25" xfId="56" applyFill="1" applyBorder="1" applyAlignment="1">
      <alignment horizontal="center" vertical="center" shrinkToFit="1"/>
    </xf>
    <xf numFmtId="0" fontId="37" fillId="24" borderId="12" xfId="56" applyFill="1" applyBorder="1" applyAlignment="1">
      <alignment horizontal="center" vertical="center" shrinkToFit="1"/>
    </xf>
    <xf numFmtId="0" fontId="37" fillId="24" borderId="18" xfId="56" applyFill="1" applyBorder="1" applyAlignment="1">
      <alignment horizontal="center" vertical="center" shrinkToFit="1"/>
    </xf>
    <xf numFmtId="0" fontId="37" fillId="0" borderId="0" xfId="56" applyBorder="1" applyAlignment="1">
      <alignment horizontal="center" vertical="center"/>
    </xf>
    <xf numFmtId="0" fontId="37" fillId="0" borderId="12" xfId="56" applyBorder="1" applyAlignment="1">
      <alignment horizontal="center" vertical="center"/>
    </xf>
    <xf numFmtId="0" fontId="37" fillId="24" borderId="13" xfId="56" applyFill="1" applyBorder="1" applyAlignment="1">
      <alignment horizontal="center" vertical="center"/>
    </xf>
    <xf numFmtId="0" fontId="37" fillId="24" borderId="14" xfId="56" applyFill="1" applyBorder="1" applyAlignment="1">
      <alignment horizontal="center" vertical="center"/>
    </xf>
    <xf numFmtId="0" fontId="37" fillId="24" borderId="15" xfId="56" applyFill="1" applyBorder="1" applyAlignment="1">
      <alignment horizontal="center" vertical="center"/>
    </xf>
    <xf numFmtId="0" fontId="37" fillId="24" borderId="16" xfId="56" applyFill="1" applyBorder="1" applyAlignment="1">
      <alignment horizontal="center" vertical="center"/>
    </xf>
    <xf numFmtId="0" fontId="37" fillId="24" borderId="0" xfId="56" applyFill="1" applyBorder="1" applyAlignment="1">
      <alignment horizontal="center" vertical="center"/>
    </xf>
    <xf numFmtId="0" fontId="37" fillId="24" borderId="17" xfId="56" applyFill="1" applyBorder="1" applyAlignment="1">
      <alignment horizontal="center" vertical="center"/>
    </xf>
    <xf numFmtId="0" fontId="37" fillId="24" borderId="25" xfId="56" applyFill="1" applyBorder="1" applyAlignment="1">
      <alignment horizontal="center" vertical="center"/>
    </xf>
    <xf numFmtId="0" fontId="37" fillId="24" borderId="12" xfId="56" applyFill="1" applyBorder="1" applyAlignment="1">
      <alignment horizontal="center" vertical="center"/>
    </xf>
    <xf numFmtId="0" fontId="37" fillId="24" borderId="18" xfId="56" applyFill="1" applyBorder="1" applyAlignment="1">
      <alignment horizontal="center" vertical="center"/>
    </xf>
    <xf numFmtId="0" fontId="37" fillId="24" borderId="108" xfId="56" applyFill="1" applyBorder="1" applyAlignment="1">
      <alignment horizontal="center" vertical="center"/>
    </xf>
    <xf numFmtId="0" fontId="37" fillId="24" borderId="109" xfId="56" applyFill="1" applyBorder="1" applyAlignment="1">
      <alignment horizontal="center" vertical="center"/>
    </xf>
    <xf numFmtId="0" fontId="37" fillId="24" borderId="110" xfId="56" applyFill="1" applyBorder="1" applyAlignment="1">
      <alignment horizontal="center" vertical="center"/>
    </xf>
    <xf numFmtId="0" fontId="37" fillId="24" borderId="16" xfId="56" applyFill="1" applyBorder="1" applyAlignment="1">
      <alignment horizontal="center" vertical="center" shrinkToFit="1"/>
    </xf>
    <xf numFmtId="0" fontId="37" fillId="24" borderId="0" xfId="56" applyFill="1" applyBorder="1" applyAlignment="1">
      <alignment horizontal="center" vertical="center" shrinkToFit="1"/>
    </xf>
    <xf numFmtId="0" fontId="37" fillId="24" borderId="17" xfId="56" applyFill="1" applyBorder="1" applyAlignment="1">
      <alignment horizontal="center" vertical="center" shrinkToFit="1"/>
    </xf>
    <xf numFmtId="0" fontId="49" fillId="0" borderId="16" xfId="56" applyFont="1" applyBorder="1" applyAlignment="1">
      <alignment horizontal="left" vertical="top"/>
    </xf>
    <xf numFmtId="0" fontId="49" fillId="0" borderId="0" xfId="56" applyFont="1" applyBorder="1" applyAlignment="1">
      <alignment horizontal="left" vertical="top"/>
    </xf>
    <xf numFmtId="0" fontId="49" fillId="0" borderId="17" xfId="56" applyFont="1" applyBorder="1" applyAlignment="1">
      <alignment horizontal="left" vertical="top"/>
    </xf>
    <xf numFmtId="0" fontId="49" fillId="0" borderId="25" xfId="56" applyFont="1" applyBorder="1" applyAlignment="1">
      <alignment horizontal="left" vertical="top"/>
    </xf>
    <xf numFmtId="0" fontId="49" fillId="0" borderId="12" xfId="56" applyFont="1" applyBorder="1" applyAlignment="1">
      <alignment horizontal="left" vertical="top"/>
    </xf>
    <xf numFmtId="0" fontId="49" fillId="0" borderId="18" xfId="56" applyFont="1" applyBorder="1" applyAlignment="1">
      <alignment horizontal="left" vertical="top"/>
    </xf>
    <xf numFmtId="0" fontId="48" fillId="0" borderId="13" xfId="56" applyFont="1" applyBorder="1" applyAlignment="1">
      <alignment horizontal="center" vertical="center" shrinkToFit="1"/>
    </xf>
    <xf numFmtId="0" fontId="48" fillId="0" borderId="14" xfId="56" applyFont="1" applyBorder="1" applyAlignment="1">
      <alignment horizontal="center" vertical="center" shrinkToFit="1"/>
    </xf>
    <xf numFmtId="0" fontId="48" fillId="0" borderId="15" xfId="56" applyFont="1" applyBorder="1" applyAlignment="1">
      <alignment horizontal="center" vertical="center" shrinkToFit="1"/>
    </xf>
    <xf numFmtId="0" fontId="48" fillId="0" borderId="25" xfId="56" applyFont="1" applyBorder="1" applyAlignment="1">
      <alignment horizontal="center" vertical="center" shrinkToFit="1"/>
    </xf>
    <xf numFmtId="0" fontId="48" fillId="0" borderId="12" xfId="56" applyFont="1" applyBorder="1" applyAlignment="1">
      <alignment horizontal="center" vertical="center" shrinkToFit="1"/>
    </xf>
    <xf numFmtId="0" fontId="48" fillId="0" borderId="18" xfId="56" applyFont="1" applyBorder="1" applyAlignment="1">
      <alignment horizontal="center" vertical="center" shrinkToFit="1"/>
    </xf>
    <xf numFmtId="0" fontId="0" fillId="0" borderId="13" xfId="51" applyFont="1" applyBorder="1" applyAlignment="1">
      <alignment horizontal="center" vertical="center" shrinkToFit="1"/>
    </xf>
    <xf numFmtId="0" fontId="2" fillId="0" borderId="14" xfId="51" applyFont="1" applyBorder="1" applyAlignment="1">
      <alignment horizontal="center" vertical="center" shrinkToFit="1"/>
    </xf>
    <xf numFmtId="49" fontId="19" fillId="0" borderId="14" xfId="51" applyNumberFormat="1" applyFont="1" applyBorder="1" applyAlignment="1">
      <alignment horizontal="center" vertical="center" shrinkToFit="1"/>
    </xf>
    <xf numFmtId="49" fontId="19" fillId="0" borderId="14" xfId="51" applyNumberFormat="1" applyFont="1" applyBorder="1" applyAlignment="1">
      <alignment horizontal="center" vertical="center"/>
    </xf>
    <xf numFmtId="0" fontId="19" fillId="0" borderId="16" xfId="51" applyFont="1" applyBorder="1" applyAlignment="1">
      <alignment horizontal="center" vertical="center"/>
    </xf>
    <xf numFmtId="0" fontId="19" fillId="0" borderId="0" xfId="51" applyFont="1" applyBorder="1" applyAlignment="1">
      <alignment horizontal="center" vertical="center"/>
    </xf>
    <xf numFmtId="0" fontId="19" fillId="0" borderId="17" xfId="51" applyFont="1" applyBorder="1" applyAlignment="1">
      <alignment horizontal="center" vertical="center"/>
    </xf>
    <xf numFmtId="0" fontId="5" fillId="0" borderId="99" xfId="51" applyFont="1" applyBorder="1" applyAlignment="1">
      <alignment horizontal="center" vertical="center" shrinkToFit="1"/>
    </xf>
    <xf numFmtId="0" fontId="5" fillId="0" borderId="78" xfId="51" applyFont="1" applyBorder="1" applyAlignment="1">
      <alignment horizontal="center" vertical="center" shrinkToFit="1"/>
    </xf>
    <xf numFmtId="0" fontId="13" fillId="0" borderId="0" xfId="45" applyFont="1" applyAlignment="1">
      <alignment horizontal="center" vertical="center"/>
    </xf>
    <xf numFmtId="0" fontId="51" fillId="0" borderId="0" xfId="56" applyFont="1" applyAlignment="1">
      <alignment horizontal="center" vertical="center"/>
    </xf>
    <xf numFmtId="0" fontId="49" fillId="0" borderId="10" xfId="56" applyFont="1" applyBorder="1" applyAlignment="1">
      <alignment horizontal="right" vertical="center"/>
    </xf>
    <xf numFmtId="0" fontId="37" fillId="0" borderId="0" xfId="56" applyAlignment="1">
      <alignment horizontal="center" vertical="center"/>
    </xf>
    <xf numFmtId="0" fontId="49" fillId="0" borderId="19" xfId="56" applyFont="1" applyBorder="1" applyAlignment="1">
      <alignment horizontal="center" vertical="center"/>
    </xf>
    <xf numFmtId="0" fontId="49" fillId="0" borderId="11" xfId="56" applyFont="1" applyBorder="1" applyAlignment="1">
      <alignment horizontal="center" vertical="center"/>
    </xf>
    <xf numFmtId="0" fontId="50" fillId="24" borderId="19" xfId="56" applyFont="1" applyFill="1" applyBorder="1" applyAlignment="1">
      <alignment horizontal="center" vertical="center"/>
    </xf>
    <xf numFmtId="0" fontId="37" fillId="0" borderId="19" xfId="56" applyBorder="1" applyAlignment="1">
      <alignment horizontal="center" vertical="center" shrinkToFit="1"/>
    </xf>
    <xf numFmtId="0" fontId="37" fillId="0" borderId="10" xfId="56" applyBorder="1" applyAlignment="1">
      <alignment horizontal="center" vertical="center" shrinkToFit="1"/>
    </xf>
    <xf numFmtId="0" fontId="19" fillId="0" borderId="0" xfId="45" applyFont="1" applyAlignment="1">
      <alignment horizontal="right" vertical="center"/>
    </xf>
    <xf numFmtId="0" fontId="19" fillId="0" borderId="0" xfId="45" applyFont="1" applyAlignment="1">
      <alignment horizontal="center" vertical="center"/>
    </xf>
    <xf numFmtId="0" fontId="37" fillId="0" borderId="13" xfId="56" applyBorder="1" applyAlignment="1">
      <alignment horizontal="center" vertical="center"/>
    </xf>
    <xf numFmtId="0" fontId="37" fillId="0" borderId="14" xfId="56" applyBorder="1" applyAlignment="1">
      <alignment horizontal="center" vertical="center"/>
    </xf>
    <xf numFmtId="0" fontId="37" fillId="0" borderId="15" xfId="56" applyBorder="1" applyAlignment="1">
      <alignment horizontal="center" vertical="center"/>
    </xf>
    <xf numFmtId="0" fontId="37" fillId="0" borderId="16" xfId="56" applyBorder="1" applyAlignment="1">
      <alignment horizontal="center" vertical="center"/>
    </xf>
    <xf numFmtId="0" fontId="37" fillId="0" borderId="17" xfId="56" applyBorder="1" applyAlignment="1">
      <alignment horizontal="center" vertical="center"/>
    </xf>
    <xf numFmtId="0" fontId="47" fillId="0" borderId="13" xfId="56" applyFont="1" applyBorder="1" applyAlignment="1">
      <alignment horizontal="center" vertical="center" shrinkToFit="1"/>
    </xf>
    <xf numFmtId="0" fontId="47" fillId="0" borderId="14" xfId="56" applyFont="1" applyBorder="1" applyAlignment="1">
      <alignment horizontal="center" vertical="center" shrinkToFit="1"/>
    </xf>
    <xf numFmtId="0" fontId="47" fillId="0" borderId="15" xfId="56" applyFont="1" applyBorder="1" applyAlignment="1">
      <alignment horizontal="center" vertical="center" shrinkToFit="1"/>
    </xf>
    <xf numFmtId="0" fontId="47" fillId="0" borderId="25" xfId="56" applyFont="1" applyBorder="1" applyAlignment="1">
      <alignment horizontal="center" vertical="center" shrinkToFit="1"/>
    </xf>
    <xf numFmtId="0" fontId="47" fillId="0" borderId="12" xfId="56" applyFont="1" applyBorder="1" applyAlignment="1">
      <alignment horizontal="center" vertical="center" shrinkToFit="1"/>
    </xf>
    <xf numFmtId="0" fontId="47" fillId="0" borderId="18" xfId="56" applyFont="1" applyBorder="1" applyAlignment="1">
      <alignment horizontal="center" vertical="center" shrinkToFit="1"/>
    </xf>
    <xf numFmtId="0" fontId="2" fillId="0" borderId="0" xfId="45" applyFont="1" applyAlignment="1">
      <alignment horizontal="right" vertical="center" shrinkToFit="1"/>
    </xf>
    <xf numFmtId="0" fontId="42" fillId="0" borderId="0" xfId="45" applyFont="1" applyAlignment="1">
      <alignment horizontal="center" vertical="center"/>
    </xf>
    <xf numFmtId="0" fontId="0" fillId="0" borderId="0" xfId="45" applyFont="1" applyAlignment="1">
      <alignment horizontal="left" vertical="center" shrinkToFit="1"/>
    </xf>
    <xf numFmtId="0" fontId="2" fillId="0" borderId="0" xfId="45" applyFont="1" applyAlignment="1">
      <alignment horizontal="right" vertical="center"/>
    </xf>
    <xf numFmtId="0" fontId="18" fillId="0" borderId="0" xfId="45" applyFont="1" applyAlignment="1">
      <alignment horizontal="center" vertical="center"/>
    </xf>
    <xf numFmtId="0" fontId="5" fillId="0" borderId="78" xfId="51" applyFont="1" applyBorder="1" applyAlignment="1">
      <alignment horizontal="left" vertical="center" shrinkToFit="1"/>
    </xf>
    <xf numFmtId="0" fontId="5" fillId="0" borderId="111" xfId="51" applyFont="1" applyBorder="1" applyAlignment="1">
      <alignment horizontal="left" vertical="center" shrinkToFit="1"/>
    </xf>
    <xf numFmtId="0" fontId="0" fillId="24" borderId="19" xfId="46" applyFont="1" applyFill="1" applyBorder="1" applyAlignment="1">
      <alignment horizontal="center" vertical="center"/>
    </xf>
    <xf numFmtId="0" fontId="16" fillId="24" borderId="11" xfId="46" applyFont="1" applyFill="1" applyBorder="1" applyAlignment="1">
      <alignment horizontal="center" vertical="center"/>
    </xf>
    <xf numFmtId="0" fontId="19" fillId="0" borderId="19" xfId="46" applyFont="1" applyBorder="1" applyAlignment="1">
      <alignment horizontal="center" vertical="center"/>
    </xf>
    <xf numFmtId="0" fontId="19" fillId="0" borderId="10" xfId="46" applyFont="1" applyBorder="1" applyAlignment="1">
      <alignment horizontal="center" vertical="center"/>
    </xf>
    <xf numFmtId="0" fontId="19" fillId="0" borderId="19" xfId="46" applyFont="1" applyBorder="1" applyAlignment="1">
      <alignment horizontal="left" vertical="center" shrinkToFit="1"/>
    </xf>
    <xf numFmtId="0" fontId="19" fillId="0" borderId="10" xfId="46" applyFont="1" applyBorder="1" applyAlignment="1">
      <alignment horizontal="left" vertical="center" shrinkToFit="1"/>
    </xf>
    <xf numFmtId="0" fontId="19" fillId="0" borderId="22" xfId="46" applyFont="1" applyBorder="1" applyAlignment="1">
      <alignment horizontal="left" vertical="center" shrinkToFit="1"/>
    </xf>
    <xf numFmtId="0" fontId="42" fillId="0" borderId="19" xfId="46" applyFont="1" applyBorder="1" applyAlignment="1">
      <alignment horizontal="left" vertical="center" shrinkToFit="1"/>
    </xf>
    <xf numFmtId="0" fontId="42" fillId="0" borderId="10" xfId="46" applyFont="1" applyBorder="1" applyAlignment="1">
      <alignment horizontal="left" vertical="center" shrinkToFit="1"/>
    </xf>
    <xf numFmtId="0" fontId="42" fillId="0" borderId="22" xfId="46" applyFont="1" applyBorder="1" applyAlignment="1">
      <alignment horizontal="left" vertical="center" shrinkToFit="1"/>
    </xf>
    <xf numFmtId="0" fontId="42" fillId="0" borderId="19" xfId="46" applyFont="1" applyBorder="1" applyAlignment="1">
      <alignment horizontal="left" vertical="center"/>
    </xf>
    <xf numFmtId="0" fontId="42" fillId="0" borderId="10" xfId="46" applyFont="1" applyBorder="1" applyAlignment="1">
      <alignment horizontal="left" vertical="center"/>
    </xf>
    <xf numFmtId="0" fontId="42" fillId="0" borderId="22" xfId="46" applyFont="1" applyBorder="1" applyAlignment="1">
      <alignment horizontal="left" vertical="center"/>
    </xf>
    <xf numFmtId="0" fontId="16" fillId="24" borderId="53" xfId="46" applyFont="1" applyFill="1" applyBorder="1" applyAlignment="1">
      <alignment horizontal="center" vertical="center"/>
    </xf>
    <xf numFmtId="0" fontId="16" fillId="24" borderId="34" xfId="46" applyFont="1" applyFill="1" applyBorder="1" applyAlignment="1">
      <alignment horizontal="center" vertical="center"/>
    </xf>
    <xf numFmtId="0" fontId="16" fillId="24" borderId="40" xfId="46" applyFont="1" applyFill="1" applyBorder="1" applyAlignment="1">
      <alignment horizontal="center" vertical="center"/>
    </xf>
    <xf numFmtId="0" fontId="0" fillId="24" borderId="13" xfId="46" applyFont="1" applyFill="1" applyBorder="1" applyAlignment="1">
      <alignment horizontal="center" vertical="center" wrapText="1"/>
    </xf>
    <xf numFmtId="0" fontId="16" fillId="24" borderId="14" xfId="46" applyFont="1" applyFill="1" applyBorder="1" applyAlignment="1">
      <alignment horizontal="center" vertical="center"/>
    </xf>
    <xf numFmtId="0" fontId="16" fillId="24" borderId="15" xfId="46" applyFont="1" applyFill="1" applyBorder="1" applyAlignment="1">
      <alignment horizontal="center" vertical="center"/>
    </xf>
    <xf numFmtId="0" fontId="16" fillId="24" borderId="25" xfId="46" applyFont="1" applyFill="1" applyBorder="1" applyAlignment="1">
      <alignment horizontal="center" vertical="center"/>
    </xf>
    <xf numFmtId="0" fontId="16" fillId="24" borderId="12" xfId="46" applyFont="1" applyFill="1" applyBorder="1" applyAlignment="1">
      <alignment horizontal="center" vertical="center"/>
    </xf>
    <xf numFmtId="0" fontId="16" fillId="24" borderId="18" xfId="46" applyFont="1" applyFill="1" applyBorder="1" applyAlignment="1">
      <alignment horizontal="center" vertical="center"/>
    </xf>
    <xf numFmtId="0" fontId="19" fillId="0" borderId="34" xfId="46" applyFont="1" applyBorder="1" applyAlignment="1">
      <alignment horizontal="left" vertical="center"/>
    </xf>
    <xf numFmtId="0" fontId="19" fillId="0" borderId="36" xfId="46" applyFont="1" applyBorder="1" applyAlignment="1">
      <alignment horizontal="left" vertical="center"/>
    </xf>
    <xf numFmtId="0" fontId="16" fillId="24" borderId="19" xfId="46" applyFont="1" applyFill="1" applyBorder="1" applyAlignment="1">
      <alignment horizontal="center" vertical="center"/>
    </xf>
    <xf numFmtId="0" fontId="11" fillId="24" borderId="62" xfId="46" applyFont="1" applyFill="1" applyBorder="1" applyAlignment="1">
      <alignment horizontal="center" vertical="center" textRotation="255" wrapText="1"/>
    </xf>
    <xf numFmtId="0" fontId="11" fillId="24" borderId="68" xfId="45" applyFont="1" applyFill="1" applyBorder="1" applyAlignment="1">
      <alignment horizontal="center" vertical="center" textRotation="255" wrapText="1"/>
    </xf>
    <xf numFmtId="0" fontId="11" fillId="24" borderId="69" xfId="45" applyFont="1" applyFill="1" applyBorder="1" applyAlignment="1">
      <alignment horizontal="center" vertical="center" textRotation="255" wrapText="1"/>
    </xf>
    <xf numFmtId="0" fontId="16" fillId="24" borderId="13" xfId="46" applyFont="1" applyFill="1" applyBorder="1" applyAlignment="1">
      <alignment horizontal="center" vertical="center"/>
    </xf>
    <xf numFmtId="0" fontId="5" fillId="24" borderId="19" xfId="46" applyFont="1" applyFill="1" applyBorder="1" applyAlignment="1">
      <alignment horizontal="left" vertical="center" wrapText="1"/>
    </xf>
    <xf numFmtId="0" fontId="5" fillId="24" borderId="10" xfId="46" applyFont="1" applyFill="1" applyBorder="1" applyAlignment="1">
      <alignment horizontal="left" vertical="center" wrapText="1"/>
    </xf>
    <xf numFmtId="0" fontId="5" fillId="24" borderId="11" xfId="46" applyFont="1" applyFill="1" applyBorder="1" applyAlignment="1">
      <alignment horizontal="left" vertical="center" wrapText="1"/>
    </xf>
    <xf numFmtId="0" fontId="5" fillId="24" borderId="19" xfId="46" applyFont="1" applyFill="1" applyBorder="1" applyAlignment="1">
      <alignment horizontal="left" vertical="center"/>
    </xf>
    <xf numFmtId="0" fontId="5" fillId="24" borderId="10" xfId="46" applyFont="1" applyFill="1" applyBorder="1" applyAlignment="1">
      <alignment horizontal="left" vertical="center"/>
    </xf>
    <xf numFmtId="0" fontId="5" fillId="24" borderId="11" xfId="46" applyFont="1" applyFill="1" applyBorder="1" applyAlignment="1">
      <alignment horizontal="left" vertical="center"/>
    </xf>
    <xf numFmtId="0" fontId="16" fillId="24" borderId="19" xfId="46" applyFont="1" applyFill="1" applyBorder="1" applyAlignment="1">
      <alignment horizontal="center" vertical="center" shrinkToFit="1"/>
    </xf>
    <xf numFmtId="0" fontId="16" fillId="24" borderId="10" xfId="46" applyFont="1" applyFill="1" applyBorder="1" applyAlignment="1">
      <alignment horizontal="center" vertical="center" shrinkToFit="1"/>
    </xf>
    <xf numFmtId="0" fontId="16" fillId="24" borderId="11" xfId="46" applyFont="1" applyFill="1" applyBorder="1" applyAlignment="1">
      <alignment horizontal="center" vertical="center" shrinkToFit="1"/>
    </xf>
    <xf numFmtId="0" fontId="19" fillId="0" borderId="16" xfId="46" applyFont="1" applyBorder="1" applyAlignment="1">
      <alignment horizontal="center" vertical="center" wrapText="1"/>
    </xf>
    <xf numFmtId="0" fontId="19" fillId="0" borderId="0" xfId="46" applyFont="1" applyBorder="1" applyAlignment="1">
      <alignment horizontal="center" vertical="center" wrapText="1"/>
    </xf>
    <xf numFmtId="0" fontId="19" fillId="0" borderId="14" xfId="46" applyFont="1" applyBorder="1" applyAlignment="1">
      <alignment horizontal="center" vertical="center" wrapText="1"/>
    </xf>
    <xf numFmtId="0" fontId="19" fillId="0" borderId="23" xfId="46" applyFont="1" applyBorder="1" applyAlignment="1">
      <alignment horizontal="center" vertical="center" wrapText="1"/>
    </xf>
    <xf numFmtId="0" fontId="19" fillId="0" borderId="25" xfId="46" applyFont="1" applyBorder="1" applyAlignment="1">
      <alignment horizontal="center" vertical="center" wrapText="1"/>
    </xf>
    <xf numFmtId="0" fontId="19" fillId="0" borderId="12" xfId="46" applyFont="1" applyBorder="1" applyAlignment="1">
      <alignment horizontal="center" vertical="center" wrapText="1"/>
    </xf>
    <xf numFmtId="0" fontId="19" fillId="0" borderId="26" xfId="46" applyFont="1" applyBorder="1" applyAlignment="1">
      <alignment horizontal="center" vertical="center" wrapText="1"/>
    </xf>
    <xf numFmtId="0" fontId="16" fillId="24" borderId="88" xfId="46" applyFont="1" applyFill="1" applyBorder="1" applyAlignment="1">
      <alignment horizontal="center" vertical="center"/>
    </xf>
    <xf numFmtId="0" fontId="16" fillId="24" borderId="87" xfId="46" applyFont="1" applyFill="1" applyBorder="1" applyAlignment="1">
      <alignment horizontal="center" vertical="center"/>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15"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18" xfId="0" applyFill="1" applyBorder="1" applyAlignment="1">
      <alignment horizontal="center" vertical="center" wrapText="1"/>
    </xf>
    <xf numFmtId="0" fontId="17" fillId="0" borderId="33" xfId="46" applyFont="1" applyFill="1" applyBorder="1" applyAlignment="1">
      <alignment horizontal="center" vertical="center"/>
    </xf>
    <xf numFmtId="0" fontId="17" fillId="0" borderId="33" xfId="46" applyFont="1" applyBorder="1" applyAlignment="1">
      <alignment horizontal="center" vertical="center"/>
    </xf>
    <xf numFmtId="0" fontId="40" fillId="0" borderId="0" xfId="46" applyFont="1" applyBorder="1" applyAlignment="1">
      <alignment horizontal="left" vertical="top" wrapText="1"/>
    </xf>
    <xf numFmtId="0" fontId="40" fillId="0" borderId="24" xfId="46" applyFont="1" applyBorder="1" applyAlignment="1">
      <alignment horizontal="left" vertical="top" wrapText="1"/>
    </xf>
    <xf numFmtId="0" fontId="2" fillId="24" borderId="13" xfId="46" applyFill="1" applyBorder="1" applyAlignment="1">
      <alignment horizontal="center" vertical="center"/>
    </xf>
    <xf numFmtId="0" fontId="2" fillId="24" borderId="14" xfId="46" applyFill="1" applyBorder="1" applyAlignment="1">
      <alignment horizontal="center" vertical="center"/>
    </xf>
    <xf numFmtId="0" fontId="2" fillId="24" borderId="15" xfId="46" applyFill="1" applyBorder="1" applyAlignment="1">
      <alignment horizontal="center" vertical="center"/>
    </xf>
    <xf numFmtId="0" fontId="2" fillId="24" borderId="25" xfId="46" applyFill="1" applyBorder="1" applyAlignment="1">
      <alignment horizontal="center" vertical="center"/>
    </xf>
    <xf numFmtId="0" fontId="2" fillId="24" borderId="12" xfId="46" applyFill="1" applyBorder="1" applyAlignment="1">
      <alignment horizontal="center" vertical="center"/>
    </xf>
    <xf numFmtId="0" fontId="2" fillId="24" borderId="18" xfId="46" applyFill="1" applyBorder="1" applyAlignment="1">
      <alignment horizontal="center" vertical="center"/>
    </xf>
    <xf numFmtId="0" fontId="16" fillId="24" borderId="10" xfId="46" applyFont="1" applyFill="1" applyBorder="1" applyAlignment="1">
      <alignment horizontal="center" vertical="center"/>
    </xf>
    <xf numFmtId="0" fontId="0" fillId="24" borderId="19" xfId="46" applyFont="1" applyFill="1" applyBorder="1" applyAlignment="1">
      <alignment horizontal="center" vertical="center" shrinkToFit="1"/>
    </xf>
    <xf numFmtId="0" fontId="0" fillId="24" borderId="88" xfId="46" applyFont="1" applyFill="1" applyBorder="1" applyAlignment="1">
      <alignment horizontal="center" vertical="center" shrinkToFit="1"/>
    </xf>
    <xf numFmtId="0" fontId="0" fillId="24" borderId="87" xfId="46" applyFont="1" applyFill="1" applyBorder="1" applyAlignment="1">
      <alignment horizontal="center" vertical="center" shrinkToFit="1"/>
    </xf>
    <xf numFmtId="0" fontId="0" fillId="24" borderId="89" xfId="46" applyFont="1" applyFill="1" applyBorder="1" applyAlignment="1">
      <alignment horizontal="center" vertical="center" shrinkToFit="1"/>
    </xf>
    <xf numFmtId="0" fontId="0" fillId="24" borderId="25" xfId="46" applyFont="1" applyFill="1" applyBorder="1" applyAlignment="1">
      <alignment horizontal="center" vertical="center" shrinkToFit="1"/>
    </xf>
    <xf numFmtId="0" fontId="0" fillId="24" borderId="12" xfId="46" applyFont="1" applyFill="1" applyBorder="1" applyAlignment="1">
      <alignment horizontal="center" vertical="center" shrinkToFit="1"/>
    </xf>
    <xf numFmtId="0" fontId="0" fillId="24" borderId="18" xfId="46" applyFont="1" applyFill="1" applyBorder="1" applyAlignment="1">
      <alignment horizontal="center" vertical="center" shrinkToFit="1"/>
    </xf>
    <xf numFmtId="0" fontId="2" fillId="24" borderId="16" xfId="46" applyFill="1" applyBorder="1" applyAlignment="1">
      <alignment horizontal="center" vertical="center"/>
    </xf>
    <xf numFmtId="0" fontId="2" fillId="24" borderId="0" xfId="46" applyFill="1" applyBorder="1" applyAlignment="1">
      <alignment horizontal="center" vertical="center"/>
    </xf>
    <xf numFmtId="0" fontId="0" fillId="24" borderId="10" xfId="46" applyFont="1" applyFill="1" applyBorder="1" applyAlignment="1">
      <alignment horizontal="center" vertical="center"/>
    </xf>
    <xf numFmtId="0" fontId="16" fillId="24" borderId="33" xfId="46" applyFont="1" applyFill="1" applyBorder="1" applyAlignment="1">
      <alignment horizontal="center" vertical="center"/>
    </xf>
    <xf numFmtId="0" fontId="17" fillId="0" borderId="19" xfId="46" applyFont="1" applyBorder="1" applyAlignment="1">
      <alignment horizontal="center" vertical="center"/>
    </xf>
    <xf numFmtId="0" fontId="17" fillId="0" borderId="50" xfId="46" applyFont="1" applyBorder="1" applyAlignment="1">
      <alignment horizontal="center" vertical="center"/>
    </xf>
    <xf numFmtId="0" fontId="17" fillId="0" borderId="13" xfId="46" applyFont="1" applyBorder="1" applyAlignment="1">
      <alignment horizontal="center" vertical="center"/>
    </xf>
    <xf numFmtId="0" fontId="43" fillId="0" borderId="32" xfId="46" applyFont="1" applyBorder="1" applyAlignment="1">
      <alignment horizontal="center" vertical="center"/>
    </xf>
    <xf numFmtId="0" fontId="43" fillId="0" borderId="31" xfId="46" applyFont="1" applyBorder="1" applyAlignment="1">
      <alignment horizontal="center" vertical="center"/>
    </xf>
    <xf numFmtId="0" fontId="43" fillId="0" borderId="37" xfId="46" applyFont="1" applyBorder="1" applyAlignment="1">
      <alignment horizontal="center" vertical="center"/>
    </xf>
    <xf numFmtId="0" fontId="18" fillId="0" borderId="59" xfId="46" applyFont="1" applyBorder="1" applyAlignment="1">
      <alignment horizontal="center" vertical="center" shrinkToFit="1"/>
    </xf>
    <xf numFmtId="0" fontId="2" fillId="0" borderId="59" xfId="46" applyBorder="1" applyAlignment="1">
      <alignment horizontal="center" vertical="center" shrinkToFit="1"/>
    </xf>
    <xf numFmtId="0" fontId="2" fillId="0" borderId="61" xfId="46" applyBorder="1" applyAlignment="1">
      <alignment horizontal="center" vertical="center" shrinkToFit="1"/>
    </xf>
    <xf numFmtId="0" fontId="11" fillId="24" borderId="62" xfId="45" applyFont="1" applyFill="1" applyBorder="1" applyAlignment="1">
      <alignment horizontal="center" vertical="center" textRotation="255" wrapText="1"/>
    </xf>
    <xf numFmtId="0" fontId="3" fillId="24" borderId="19" xfId="45" applyFont="1" applyFill="1" applyBorder="1" applyAlignment="1">
      <alignment horizontal="center" vertical="center"/>
    </xf>
    <xf numFmtId="0" fontId="3" fillId="24" borderId="10" xfId="45" applyFont="1" applyFill="1" applyBorder="1" applyAlignment="1">
      <alignment horizontal="center" vertical="center"/>
    </xf>
    <xf numFmtId="0" fontId="3" fillId="24" borderId="11" xfId="45" applyFont="1" applyFill="1" applyBorder="1" applyAlignment="1">
      <alignment horizontal="center" vertical="center"/>
    </xf>
    <xf numFmtId="0" fontId="3" fillId="0" borderId="10" xfId="45" applyFont="1" applyFill="1" applyBorder="1" applyAlignment="1">
      <alignment horizontal="center" vertical="center"/>
    </xf>
    <xf numFmtId="0" fontId="3" fillId="0" borderId="11" xfId="45" applyFont="1" applyFill="1" applyBorder="1" applyAlignment="1">
      <alignment horizontal="center" vertical="center"/>
    </xf>
    <xf numFmtId="0" fontId="11" fillId="0" borderId="28" xfId="54" applyFont="1" applyBorder="1" applyAlignment="1">
      <alignment horizontal="left" vertical="center"/>
    </xf>
    <xf numFmtId="0" fontId="11" fillId="0" borderId="0" xfId="54" applyFont="1" applyBorder="1" applyAlignment="1">
      <alignment horizontal="left" vertical="center"/>
    </xf>
    <xf numFmtId="0" fontId="11" fillId="0" borderId="24" xfId="54" applyFont="1" applyBorder="1" applyAlignment="1">
      <alignment horizontal="left" vertical="center"/>
    </xf>
    <xf numFmtId="0" fontId="41" fillId="0" borderId="27" xfId="45" applyFont="1" applyFill="1" applyBorder="1" applyAlignment="1">
      <alignment horizontal="left" vertical="top" wrapText="1"/>
    </xf>
    <xf numFmtId="0" fontId="41" fillId="0" borderId="14" xfId="45" applyFont="1" applyFill="1" applyBorder="1" applyAlignment="1">
      <alignment horizontal="left" vertical="top" wrapText="1"/>
    </xf>
    <xf numFmtId="0" fontId="41" fillId="0" borderId="23" xfId="45" applyFont="1" applyFill="1" applyBorder="1" applyAlignment="1">
      <alignment horizontal="left" vertical="top" wrapText="1"/>
    </xf>
    <xf numFmtId="0" fontId="16" fillId="24" borderId="95" xfId="46" applyFont="1" applyFill="1" applyBorder="1" applyAlignment="1">
      <alignment horizontal="center" vertical="center"/>
    </xf>
    <xf numFmtId="0" fontId="16" fillId="24" borderId="96" xfId="46" applyFont="1" applyFill="1" applyBorder="1" applyAlignment="1">
      <alignment horizontal="center" vertical="center"/>
    </xf>
    <xf numFmtId="0" fontId="16" fillId="24" borderId="98" xfId="46" applyFont="1" applyFill="1" applyBorder="1" applyAlignment="1">
      <alignment horizontal="center" vertical="center"/>
    </xf>
    <xf numFmtId="0" fontId="19" fillId="0" borderId="96" xfId="46" applyFont="1" applyBorder="1" applyAlignment="1">
      <alignment horizontal="center" vertical="center"/>
    </xf>
    <xf numFmtId="0" fontId="19" fillId="0" borderId="98" xfId="46" applyFont="1" applyBorder="1" applyAlignment="1">
      <alignment horizontal="center" vertical="center"/>
    </xf>
    <xf numFmtId="0" fontId="19" fillId="0" borderId="12" xfId="46" applyFont="1" applyBorder="1" applyAlignment="1">
      <alignment horizontal="center" vertical="center"/>
    </xf>
    <xf numFmtId="0" fontId="19" fillId="0" borderId="18" xfId="46" applyFont="1" applyBorder="1" applyAlignment="1">
      <alignment horizontal="center" vertical="center"/>
    </xf>
    <xf numFmtId="0" fontId="19" fillId="0" borderId="16" xfId="51" applyFont="1" applyBorder="1" applyAlignment="1">
      <alignment horizontal="center" vertical="center" shrinkToFit="1"/>
    </xf>
    <xf numFmtId="0" fontId="19" fillId="0" borderId="0" xfId="51" applyFont="1" applyBorder="1" applyAlignment="1">
      <alignment horizontal="center" vertical="center" shrinkToFit="1"/>
    </xf>
    <xf numFmtId="0" fontId="19" fillId="0" borderId="81" xfId="51" applyFont="1" applyBorder="1" applyAlignment="1">
      <alignment horizontal="center" vertical="center" shrinkToFit="1"/>
    </xf>
    <xf numFmtId="0" fontId="19" fillId="0" borderId="58" xfId="51" applyFont="1" applyBorder="1" applyAlignment="1">
      <alignment horizontal="center" vertical="center" shrinkToFit="1"/>
    </xf>
    <xf numFmtId="0" fontId="19" fillId="0" borderId="0" xfId="45" applyFont="1" applyBorder="1" applyAlignment="1">
      <alignment horizontal="left" vertical="center" wrapText="1"/>
    </xf>
    <xf numFmtId="0" fontId="19" fillId="0" borderId="24" xfId="45" applyFont="1" applyBorder="1" applyAlignment="1">
      <alignment horizontal="left" vertical="center" wrapText="1"/>
    </xf>
    <xf numFmtId="0" fontId="19" fillId="0" borderId="58" xfId="45" applyFont="1" applyBorder="1" applyAlignment="1">
      <alignment horizontal="left" vertical="center" wrapText="1"/>
    </xf>
    <xf numFmtId="0" fontId="19" fillId="0" borderId="85" xfId="45" applyFont="1" applyBorder="1" applyAlignment="1">
      <alignment horizontal="left" vertical="center" wrapText="1"/>
    </xf>
    <xf numFmtId="0" fontId="3" fillId="24" borderId="13" xfId="46" applyFont="1" applyFill="1" applyBorder="1" applyAlignment="1">
      <alignment horizontal="center" vertical="center"/>
    </xf>
    <xf numFmtId="0" fontId="3" fillId="24" borderId="14" xfId="46" applyFont="1" applyFill="1" applyBorder="1" applyAlignment="1">
      <alignment horizontal="center" vertical="center"/>
    </xf>
    <xf numFmtId="0" fontId="3" fillId="24" borderId="15" xfId="46" applyFont="1" applyFill="1" applyBorder="1" applyAlignment="1">
      <alignment horizontal="center" vertical="center"/>
    </xf>
    <xf numFmtId="0" fontId="19" fillId="0" borderId="14" xfId="46" applyFont="1" applyBorder="1" applyAlignment="1">
      <alignment horizontal="center" vertical="center"/>
    </xf>
    <xf numFmtId="0" fontId="19" fillId="0" borderId="15" xfId="46" applyFont="1" applyBorder="1" applyAlignment="1">
      <alignment horizontal="center" vertical="center"/>
    </xf>
    <xf numFmtId="0" fontId="11" fillId="24" borderId="15" xfId="45" applyFill="1" applyBorder="1" applyAlignment="1">
      <alignment horizontal="center" vertical="center"/>
    </xf>
    <xf numFmtId="0" fontId="11" fillId="24" borderId="16" xfId="45" applyFill="1" applyBorder="1" applyAlignment="1">
      <alignment horizontal="center" vertical="center"/>
    </xf>
    <xf numFmtId="0" fontId="11" fillId="24" borderId="17" xfId="45" applyFill="1" applyBorder="1" applyAlignment="1">
      <alignment horizontal="center" vertical="center"/>
    </xf>
    <xf numFmtId="0" fontId="11" fillId="24" borderId="25" xfId="45" applyFill="1" applyBorder="1" applyAlignment="1">
      <alignment horizontal="center" vertical="center"/>
    </xf>
    <xf numFmtId="0" fontId="11" fillId="24" borderId="18" xfId="45" applyFill="1" applyBorder="1" applyAlignment="1">
      <alignment horizontal="center" vertical="center"/>
    </xf>
    <xf numFmtId="0" fontId="19" fillId="0" borderId="14" xfId="51" applyFont="1" applyBorder="1" applyAlignment="1">
      <alignment horizontal="center" vertical="center" shrinkToFit="1"/>
    </xf>
    <xf numFmtId="0" fontId="5" fillId="0" borderId="60" xfId="51" applyFont="1" applyBorder="1" applyAlignment="1">
      <alignment horizontal="center" vertical="center" shrinkToFit="1"/>
    </xf>
    <xf numFmtId="0" fontId="5" fillId="0" borderId="59" xfId="51" applyFont="1" applyBorder="1" applyAlignment="1">
      <alignment horizontal="center" vertical="center" shrinkToFit="1"/>
    </xf>
    <xf numFmtId="0" fontId="0" fillId="0" borderId="19" xfId="46" applyFont="1" applyBorder="1" applyAlignment="1">
      <alignment horizontal="left" vertical="center"/>
    </xf>
    <xf numFmtId="0" fontId="0" fillId="0" borderId="10" xfId="46" applyFont="1" applyBorder="1" applyAlignment="1">
      <alignment horizontal="left" vertical="center"/>
    </xf>
    <xf numFmtId="0" fontId="0" fillId="0" borderId="22" xfId="46" applyFont="1" applyBorder="1" applyAlignment="1">
      <alignment horizontal="left" vertical="center"/>
    </xf>
    <xf numFmtId="0" fontId="2" fillId="24" borderId="19" xfId="46" applyFont="1" applyFill="1" applyBorder="1" applyAlignment="1">
      <alignment horizontal="center" vertical="center" shrinkToFit="1"/>
    </xf>
    <xf numFmtId="0" fontId="2" fillId="24" borderId="10" xfId="46" applyFont="1" applyFill="1" applyBorder="1" applyAlignment="1">
      <alignment horizontal="center" vertical="center" shrinkToFit="1"/>
    </xf>
    <xf numFmtId="0" fontId="2" fillId="24" borderId="11" xfId="46" applyFont="1" applyFill="1" applyBorder="1" applyAlignment="1">
      <alignment horizontal="center" vertical="center" shrinkToFit="1"/>
    </xf>
    <xf numFmtId="0" fontId="19" fillId="0" borderId="19" xfId="46" applyFont="1" applyBorder="1" applyAlignment="1">
      <alignment horizontal="left" vertical="center"/>
    </xf>
    <xf numFmtId="0" fontId="19" fillId="0" borderId="10" xfId="46" applyFont="1" applyBorder="1" applyAlignment="1">
      <alignment horizontal="left" vertical="center"/>
    </xf>
    <xf numFmtId="0" fontId="19" fillId="0" borderId="22" xfId="46" applyFont="1" applyBorder="1" applyAlignment="1">
      <alignment horizontal="left" vertical="center"/>
    </xf>
    <xf numFmtId="0" fontId="2" fillId="24" borderId="19" xfId="46" applyFont="1" applyFill="1" applyBorder="1" applyAlignment="1">
      <alignment horizontal="center" vertical="center"/>
    </xf>
    <xf numFmtId="0" fontId="2" fillId="24" borderId="10" xfId="46" applyFont="1" applyFill="1" applyBorder="1" applyAlignment="1">
      <alignment horizontal="center" vertical="center"/>
    </xf>
    <xf numFmtId="0" fontId="2" fillId="24" borderId="11" xfId="46" applyFont="1" applyFill="1" applyBorder="1" applyAlignment="1">
      <alignment horizontal="center" vertical="center"/>
    </xf>
    <xf numFmtId="0" fontId="0" fillId="24" borderId="11" xfId="46" applyFont="1" applyFill="1" applyBorder="1" applyAlignment="1">
      <alignment horizontal="center" vertical="center"/>
    </xf>
    <xf numFmtId="0" fontId="19" fillId="0" borderId="95" xfId="46" applyFont="1" applyBorder="1" applyAlignment="1">
      <alignment horizontal="center" vertical="center"/>
    </xf>
    <xf numFmtId="0" fontId="19" fillId="0" borderId="25" xfId="46" applyFont="1" applyBorder="1" applyAlignment="1">
      <alignment horizontal="center" vertical="center"/>
    </xf>
    <xf numFmtId="0" fontId="10" fillId="0" borderId="19" xfId="46" applyFont="1" applyFill="1" applyBorder="1" applyAlignment="1">
      <alignment horizontal="center" vertical="center"/>
    </xf>
    <xf numFmtId="0" fontId="10" fillId="0" borderId="10" xfId="46" applyFont="1" applyFill="1" applyBorder="1" applyAlignment="1">
      <alignment horizontal="center" vertical="center"/>
    </xf>
    <xf numFmtId="0" fontId="10" fillId="0" borderId="11" xfId="46" applyFont="1" applyFill="1" applyBorder="1" applyAlignment="1">
      <alignment horizontal="center" vertical="center"/>
    </xf>
    <xf numFmtId="0" fontId="13" fillId="0" borderId="0" xfId="54" applyFont="1" applyAlignment="1">
      <alignment horizontal="left" vertical="center"/>
    </xf>
    <xf numFmtId="0" fontId="13" fillId="0" borderId="0" xfId="46" applyFont="1" applyFill="1" applyAlignment="1">
      <alignment horizontal="center" vertical="center"/>
    </xf>
    <xf numFmtId="0" fontId="11" fillId="0" borderId="0" xfId="52" applyFont="1" applyBorder="1" applyAlignment="1">
      <alignment horizontal="left" vertical="center" shrinkToFit="1"/>
    </xf>
    <xf numFmtId="0" fontId="16" fillId="0" borderId="10" xfId="46" applyFont="1" applyBorder="1" applyAlignment="1">
      <alignment horizontal="center" vertical="center"/>
    </xf>
    <xf numFmtId="0" fontId="16" fillId="0" borderId="22" xfId="46" applyFont="1" applyBorder="1" applyAlignment="1">
      <alignment horizontal="center" vertical="center"/>
    </xf>
    <xf numFmtId="0" fontId="19" fillId="0" borderId="24" xfId="51" applyFont="1" applyBorder="1" applyAlignment="1">
      <alignment horizontal="center" vertical="center" shrinkToFit="1"/>
    </xf>
    <xf numFmtId="0" fontId="19" fillId="0" borderId="85" xfId="51" applyFont="1" applyBorder="1" applyAlignment="1">
      <alignment horizontal="center" vertical="center" shrinkToFit="1"/>
    </xf>
    <xf numFmtId="0" fontId="18" fillId="0" borderId="59" xfId="51" applyFont="1" applyBorder="1" applyAlignment="1">
      <alignment horizontal="center" vertical="center"/>
    </xf>
    <xf numFmtId="0" fontId="18" fillId="0" borderId="61" xfId="51" applyFont="1" applyBorder="1" applyAlignment="1">
      <alignment horizontal="center" vertical="center"/>
    </xf>
    <xf numFmtId="0" fontId="19" fillId="0" borderId="13" xfId="46" applyFont="1" applyBorder="1" applyAlignment="1">
      <alignment horizontal="center" vertical="center"/>
    </xf>
    <xf numFmtId="0" fontId="11" fillId="24" borderId="67" xfId="46" applyFont="1" applyFill="1" applyBorder="1" applyAlignment="1">
      <alignment horizontal="center" vertical="center" textRotation="255" wrapText="1"/>
    </xf>
    <xf numFmtId="0" fontId="11" fillId="24" borderId="68" xfId="46" applyFont="1" applyFill="1" applyBorder="1" applyAlignment="1">
      <alignment horizontal="center" vertical="center" textRotation="255" wrapText="1"/>
    </xf>
    <xf numFmtId="0" fontId="11" fillId="24" borderId="69" xfId="46" applyFont="1" applyFill="1" applyBorder="1" applyAlignment="1">
      <alignment horizontal="center" vertical="center" textRotation="255" wrapText="1"/>
    </xf>
    <xf numFmtId="0" fontId="3" fillId="24" borderId="51" xfId="46" applyFont="1" applyFill="1" applyBorder="1" applyAlignment="1">
      <alignment horizontal="center" vertical="center"/>
    </xf>
    <xf numFmtId="0" fontId="3" fillId="24" borderId="43" xfId="46" applyFont="1" applyFill="1" applyBorder="1" applyAlignment="1">
      <alignment horizontal="center" vertical="center"/>
    </xf>
    <xf numFmtId="0" fontId="3" fillId="24" borderId="75" xfId="46" applyFont="1" applyFill="1" applyBorder="1" applyAlignment="1">
      <alignment horizontal="center" vertical="center"/>
    </xf>
    <xf numFmtId="0" fontId="19" fillId="0" borderId="60" xfId="43" applyFont="1" applyBorder="1" applyAlignment="1">
      <alignment horizontal="left" vertical="center"/>
    </xf>
    <xf numFmtId="0" fontId="19" fillId="0" borderId="59" xfId="43" applyFont="1" applyBorder="1" applyAlignment="1">
      <alignment horizontal="left" vertical="center"/>
    </xf>
    <xf numFmtId="0" fontId="19" fillId="0" borderId="61" xfId="43" applyFont="1" applyBorder="1" applyAlignment="1">
      <alignment horizontal="left" vertical="center"/>
    </xf>
    <xf numFmtId="0" fontId="19" fillId="0" borderId="51" xfId="48" applyFont="1" applyBorder="1" applyAlignment="1">
      <alignment horizontal="left" vertical="center"/>
    </xf>
    <xf numFmtId="0" fontId="19" fillId="0" borderId="43" xfId="48" applyFont="1" applyBorder="1" applyAlignment="1">
      <alignment horizontal="left" vertical="center"/>
    </xf>
    <xf numFmtId="0" fontId="19" fillId="0" borderId="52" xfId="48" applyFont="1" applyBorder="1" applyAlignment="1">
      <alignment horizontal="left" vertical="center"/>
    </xf>
    <xf numFmtId="0" fontId="16" fillId="0" borderId="19" xfId="46" applyFont="1" applyBorder="1" applyAlignment="1">
      <alignment horizontal="center" vertical="center"/>
    </xf>
    <xf numFmtId="0" fontId="11" fillId="24" borderId="27" xfId="46" applyFont="1" applyFill="1" applyBorder="1" applyAlignment="1">
      <alignment horizontal="center" vertical="center" textRotation="255" wrapText="1"/>
    </xf>
    <xf numFmtId="0" fontId="0" fillId="24" borderId="28" xfId="0" applyFill="1" applyBorder="1" applyAlignment="1">
      <alignment horizontal="center" vertical="center" textRotation="255"/>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16" fillId="24" borderId="16" xfId="46" applyFont="1" applyFill="1" applyBorder="1" applyAlignment="1">
      <alignment horizontal="center" vertical="center"/>
    </xf>
    <xf numFmtId="0" fontId="16" fillId="24" borderId="0" xfId="46" applyFont="1" applyFill="1" applyBorder="1" applyAlignment="1">
      <alignment horizontal="center" vertical="center"/>
    </xf>
    <xf numFmtId="0" fontId="16" fillId="24" borderId="17" xfId="46" applyFont="1" applyFill="1" applyBorder="1" applyAlignment="1">
      <alignment horizontal="center" vertical="center"/>
    </xf>
    <xf numFmtId="0" fontId="0" fillId="24" borderId="60" xfId="46" applyFont="1" applyFill="1" applyBorder="1" applyAlignment="1">
      <alignment horizontal="center" vertical="center"/>
    </xf>
    <xf numFmtId="0" fontId="16" fillId="24" borderId="59" xfId="46" applyFont="1" applyFill="1" applyBorder="1" applyAlignment="1">
      <alignment horizontal="center" vertical="center"/>
    </xf>
    <xf numFmtId="0" fontId="16" fillId="24" borderId="84" xfId="46" applyFont="1" applyFill="1" applyBorder="1" applyAlignment="1">
      <alignment horizontal="center" vertical="center"/>
    </xf>
    <xf numFmtId="0" fontId="18" fillId="0" borderId="19" xfId="46" applyFont="1" applyBorder="1" applyAlignment="1">
      <alignment horizontal="center" vertical="center" shrinkToFit="1"/>
    </xf>
    <xf numFmtId="0" fontId="18" fillId="0" borderId="10" xfId="46" applyFont="1" applyBorder="1" applyAlignment="1">
      <alignment horizontal="center" vertical="center" shrinkToFit="1"/>
    </xf>
    <xf numFmtId="0" fontId="0" fillId="24" borderId="14" xfId="46" applyFont="1" applyFill="1" applyBorder="1" applyAlignment="1">
      <alignment horizontal="center" vertical="center" wrapText="1"/>
    </xf>
    <xf numFmtId="0" fontId="0" fillId="24" borderId="15"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6" applyFont="1" applyFill="1" applyBorder="1" applyAlignment="1">
      <alignment horizontal="center" vertical="center" wrapText="1"/>
    </xf>
    <xf numFmtId="0" fontId="0" fillId="24" borderId="17" xfId="46" applyFont="1" applyFill="1" applyBorder="1" applyAlignment="1">
      <alignment horizontal="center" vertical="center" wrapText="1"/>
    </xf>
    <xf numFmtId="0" fontId="40" fillId="24" borderId="25" xfId="46" applyFont="1" applyFill="1" applyBorder="1" applyAlignment="1">
      <alignment horizontal="center" vertical="top" shrinkToFit="1"/>
    </xf>
    <xf numFmtId="0" fontId="40" fillId="24" borderId="12" xfId="46" applyFont="1" applyFill="1" applyBorder="1" applyAlignment="1">
      <alignment horizontal="center" vertical="top" shrinkToFit="1"/>
    </xf>
    <xf numFmtId="0" fontId="40" fillId="24" borderId="18" xfId="46" applyFont="1" applyFill="1" applyBorder="1" applyAlignment="1">
      <alignment horizontal="center" vertical="top" shrinkToFit="1"/>
    </xf>
    <xf numFmtId="0" fontId="0" fillId="24" borderId="16" xfId="46" applyFont="1" applyFill="1" applyBorder="1" applyAlignment="1">
      <alignment horizontal="center" vertical="center" shrinkToFit="1"/>
    </xf>
    <xf numFmtId="0" fontId="0" fillId="24" borderId="0" xfId="46" applyFont="1" applyFill="1" applyBorder="1" applyAlignment="1">
      <alignment horizontal="center" vertical="center" shrinkToFit="1"/>
    </xf>
    <xf numFmtId="0" fontId="0" fillId="24" borderId="17" xfId="46" applyFont="1" applyFill="1" applyBorder="1" applyAlignment="1">
      <alignment horizontal="center" vertical="center" shrinkToFit="1"/>
    </xf>
    <xf numFmtId="0" fontId="0" fillId="24" borderId="16"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7" xfId="0" applyFill="1" applyBorder="1" applyAlignment="1">
      <alignment horizontal="center" vertical="center" wrapText="1"/>
    </xf>
    <xf numFmtId="0" fontId="17" fillId="0" borderId="13" xfId="46" applyFont="1" applyFill="1" applyBorder="1" applyAlignment="1">
      <alignment horizontal="center" vertical="center"/>
    </xf>
    <xf numFmtId="0" fontId="17" fillId="0" borderId="14" xfId="46" applyFont="1" applyFill="1" applyBorder="1" applyAlignment="1">
      <alignment horizontal="center" vertical="center"/>
    </xf>
    <xf numFmtId="0" fontId="17" fillId="0" borderId="15" xfId="46" applyFont="1" applyFill="1" applyBorder="1" applyAlignment="1">
      <alignment horizontal="center" vertical="center"/>
    </xf>
    <xf numFmtId="0" fontId="17" fillId="0" borderId="10" xfId="46" applyFont="1" applyBorder="1" applyAlignment="1">
      <alignment horizontal="center" vertical="center"/>
    </xf>
    <xf numFmtId="0" fontId="17" fillId="0" borderId="11" xfId="46" applyFont="1" applyBorder="1" applyAlignment="1">
      <alignment horizontal="center" vertical="center"/>
    </xf>
    <xf numFmtId="0" fontId="39" fillId="0" borderId="90" xfId="46" applyFont="1" applyBorder="1" applyAlignment="1">
      <alignment horizontal="left" vertical="top" wrapText="1"/>
    </xf>
    <xf numFmtId="0" fontId="39" fillId="0" borderId="0" xfId="46" applyFont="1" applyBorder="1" applyAlignment="1">
      <alignment horizontal="left" vertical="top" wrapText="1"/>
    </xf>
    <xf numFmtId="0" fontId="39" fillId="0" borderId="24" xfId="46" applyFont="1" applyBorder="1" applyAlignment="1">
      <alignment horizontal="left" vertical="top" wrapText="1"/>
    </xf>
    <xf numFmtId="0" fontId="17" fillId="0" borderId="14" xfId="46" applyFont="1" applyBorder="1" applyAlignment="1">
      <alignment horizontal="center" vertical="center"/>
    </xf>
    <xf numFmtId="0" fontId="17" fillId="0" borderId="15" xfId="46" applyFont="1" applyBorder="1" applyAlignment="1">
      <alignment horizontal="center" vertical="center"/>
    </xf>
    <xf numFmtId="0" fontId="13" fillId="0" borderId="0" xfId="54" applyFont="1" applyAlignment="1">
      <alignment horizontal="center" vertical="center" wrapText="1"/>
    </xf>
    <xf numFmtId="0" fontId="11" fillId="24" borderId="28" xfId="46" applyFont="1" applyFill="1" applyBorder="1" applyAlignment="1">
      <alignment horizontal="center" vertical="center" textRotation="255" wrapText="1"/>
    </xf>
    <xf numFmtId="0" fontId="11" fillId="24" borderId="29" xfId="46" applyFont="1" applyFill="1" applyBorder="1" applyAlignment="1">
      <alignment horizontal="center" vertical="center" textRotation="255" wrapText="1"/>
    </xf>
    <xf numFmtId="0" fontId="19" fillId="0" borderId="19" xfId="46" applyFont="1" applyFill="1" applyBorder="1" applyAlignment="1">
      <alignment horizontal="center" vertical="center"/>
    </xf>
    <xf numFmtId="0" fontId="19" fillId="0" borderId="10" xfId="46" applyFont="1" applyFill="1" applyBorder="1" applyAlignment="1">
      <alignment horizontal="center" vertical="center"/>
    </xf>
    <xf numFmtId="0" fontId="19" fillId="0" borderId="11" xfId="46" applyFont="1" applyFill="1" applyBorder="1" applyAlignment="1">
      <alignment horizontal="center" vertical="center"/>
    </xf>
    <xf numFmtId="0" fontId="19" fillId="0" borderId="22" xfId="46" applyFont="1" applyFill="1" applyBorder="1" applyAlignment="1">
      <alignment horizontal="center" vertical="center"/>
    </xf>
    <xf numFmtId="0" fontId="40" fillId="0" borderId="32" xfId="46" applyFont="1" applyBorder="1" applyAlignment="1">
      <alignment horizontal="center" vertical="top" wrapText="1"/>
    </xf>
    <xf numFmtId="0" fontId="40" fillId="0" borderId="31" xfId="46" applyFont="1" applyBorder="1" applyAlignment="1">
      <alignment horizontal="center" vertical="top" wrapText="1"/>
    </xf>
    <xf numFmtId="0" fontId="40" fillId="0" borderId="37" xfId="46" applyFont="1" applyBorder="1" applyAlignment="1">
      <alignment horizontal="center" vertical="top" wrapText="1"/>
    </xf>
    <xf numFmtId="0" fontId="0" fillId="24" borderId="19" xfId="46" applyFont="1" applyFill="1" applyBorder="1" applyAlignment="1">
      <alignment horizontal="center" vertical="center" wrapText="1"/>
    </xf>
    <xf numFmtId="0" fontId="0" fillId="24" borderId="12" xfId="46" applyFont="1" applyFill="1" applyBorder="1" applyAlignment="1">
      <alignment horizontal="center" vertical="center"/>
    </xf>
    <xf numFmtId="0" fontId="0" fillId="24" borderId="18" xfId="46" applyFont="1" applyFill="1" applyBorder="1" applyAlignment="1">
      <alignment horizontal="center" vertical="center"/>
    </xf>
    <xf numFmtId="0" fontId="11" fillId="24" borderId="62" xfId="44" applyFill="1" applyBorder="1" applyAlignment="1">
      <alignment horizontal="center" vertical="center"/>
    </xf>
    <xf numFmtId="0" fontId="11" fillId="24" borderId="68" xfId="44" applyFill="1" applyBorder="1" applyAlignment="1">
      <alignment horizontal="center" vertical="center"/>
    </xf>
    <xf numFmtId="0" fontId="11" fillId="24" borderId="70" xfId="44" applyFill="1" applyBorder="1" applyAlignment="1">
      <alignment horizontal="center" vertical="center"/>
    </xf>
    <xf numFmtId="0" fontId="18" fillId="0" borderId="14" xfId="46" applyFont="1" applyFill="1" applyBorder="1" applyAlignment="1">
      <alignment horizontal="center" vertical="center"/>
    </xf>
    <xf numFmtId="0" fontId="18" fillId="0" borderId="15" xfId="46" applyFont="1" applyFill="1" applyBorder="1" applyAlignment="1">
      <alignment horizontal="center" vertical="center"/>
    </xf>
    <xf numFmtId="0" fontId="19" fillId="0" borderId="95" xfId="46" applyFont="1" applyFill="1" applyBorder="1" applyAlignment="1">
      <alignment horizontal="center" vertical="center"/>
    </xf>
    <xf numFmtId="0" fontId="19" fillId="0" borderId="96" xfId="46" applyFont="1" applyFill="1" applyBorder="1" applyAlignment="1">
      <alignment horizontal="center" vertical="center"/>
    </xf>
    <xf numFmtId="0" fontId="19" fillId="0" borderId="98" xfId="46" applyFont="1" applyFill="1" applyBorder="1" applyAlignment="1">
      <alignment horizontal="center" vertical="center"/>
    </xf>
    <xf numFmtId="0" fontId="19" fillId="0" borderId="25" xfId="46" applyFont="1" applyFill="1" applyBorder="1" applyAlignment="1">
      <alignment horizontal="center" vertical="center"/>
    </xf>
    <xf numFmtId="0" fontId="19" fillId="0" borderId="12" xfId="46" applyFont="1" applyFill="1" applyBorder="1" applyAlignment="1">
      <alignment horizontal="center" vertical="center"/>
    </xf>
    <xf numFmtId="0" fontId="19" fillId="0" borderId="18" xfId="46" applyFont="1" applyFill="1" applyBorder="1" applyAlignment="1">
      <alignment horizontal="center" vertical="center"/>
    </xf>
    <xf numFmtId="0" fontId="3" fillId="24" borderId="35" xfId="45" applyFont="1" applyFill="1" applyBorder="1" applyAlignment="1">
      <alignment horizontal="center" vertical="center"/>
    </xf>
    <xf numFmtId="0" fontId="3" fillId="24" borderId="34" xfId="45" applyFont="1" applyFill="1" applyBorder="1" applyAlignment="1">
      <alignment horizontal="center" vertical="center"/>
    </xf>
    <xf numFmtId="0" fontId="3" fillId="24" borderId="40" xfId="45" applyFont="1" applyFill="1" applyBorder="1" applyAlignment="1">
      <alignment horizontal="center" vertical="center"/>
    </xf>
    <xf numFmtId="0" fontId="3" fillId="0" borderId="34" xfId="45" applyFont="1" applyFill="1" applyBorder="1" applyAlignment="1">
      <alignment horizontal="center" vertical="center"/>
    </xf>
    <xf numFmtId="0" fontId="3" fillId="0" borderId="40" xfId="45" applyFont="1" applyFill="1" applyBorder="1" applyAlignment="1">
      <alignment horizontal="center" vertical="center"/>
    </xf>
    <xf numFmtId="0" fontId="5" fillId="0" borderId="92" xfId="51" applyFont="1" applyBorder="1" applyAlignment="1">
      <alignment horizontal="center" vertical="center" shrinkToFit="1"/>
    </xf>
    <xf numFmtId="0" fontId="5" fillId="0" borderId="93" xfId="51" applyFont="1" applyBorder="1" applyAlignment="1">
      <alignment horizontal="center" vertical="center" shrinkToFit="1"/>
    </xf>
    <xf numFmtId="0" fontId="18" fillId="0" borderId="93" xfId="46" applyFont="1" applyBorder="1" applyAlignment="1">
      <alignment horizontal="center" vertical="center" shrinkToFit="1"/>
    </xf>
    <xf numFmtId="0" fontId="2" fillId="0" borderId="93" xfId="46" applyBorder="1" applyAlignment="1">
      <alignment horizontal="center" vertical="center" shrinkToFit="1"/>
    </xf>
    <xf numFmtId="0" fontId="2" fillId="0" borderId="94" xfId="46" applyBorder="1" applyAlignment="1">
      <alignment horizontal="center" vertical="center" shrinkToFit="1"/>
    </xf>
    <xf numFmtId="0" fontId="18" fillId="0" borderId="96" xfId="46" applyFont="1" applyBorder="1" applyAlignment="1">
      <alignment horizontal="center" vertical="center" shrinkToFit="1"/>
    </xf>
    <xf numFmtId="0" fontId="2" fillId="0" borderId="96" xfId="46" applyBorder="1" applyAlignment="1">
      <alignment horizontal="center" vertical="center" shrinkToFit="1"/>
    </xf>
    <xf numFmtId="0" fontId="2" fillId="0" borderId="97" xfId="46" applyBorder="1" applyAlignment="1">
      <alignment horizontal="center" vertical="center" shrinkToFit="1"/>
    </xf>
    <xf numFmtId="0" fontId="13" fillId="0" borderId="0" xfId="44" applyFont="1" applyBorder="1" applyAlignment="1">
      <alignment horizontal="center" vertical="center"/>
    </xf>
    <xf numFmtId="0" fontId="10" fillId="0" borderId="19" xfId="44" applyFont="1" applyBorder="1" applyAlignment="1">
      <alignment horizontal="center" vertical="center"/>
    </xf>
    <xf numFmtId="0" fontId="10" fillId="0" borderId="10" xfId="44" applyFont="1" applyBorder="1" applyAlignment="1">
      <alignment horizontal="center" vertical="center"/>
    </xf>
    <xf numFmtId="0" fontId="10" fillId="0" borderId="11" xfId="44" applyFont="1" applyBorder="1" applyAlignment="1">
      <alignment horizontal="center" vertical="center"/>
    </xf>
    <xf numFmtId="0" fontId="3" fillId="24" borderId="13" xfId="45" applyFont="1" applyFill="1" applyBorder="1" applyAlignment="1">
      <alignment horizontal="center" vertical="center"/>
    </xf>
    <xf numFmtId="0" fontId="3" fillId="24" borderId="14" xfId="45" applyFont="1" applyFill="1" applyBorder="1" applyAlignment="1">
      <alignment horizontal="center" vertical="center"/>
    </xf>
    <xf numFmtId="0" fontId="3" fillId="24" borderId="15" xfId="45" applyFont="1" applyFill="1" applyBorder="1" applyAlignment="1">
      <alignment horizontal="center" vertical="center"/>
    </xf>
    <xf numFmtId="0" fontId="3" fillId="0" borderId="14" xfId="45" applyFont="1" applyFill="1" applyBorder="1" applyAlignment="1">
      <alignment horizontal="center" vertical="center"/>
    </xf>
    <xf numFmtId="0" fontId="3" fillId="0" borderId="15" xfId="45" applyFont="1" applyFill="1" applyBorder="1" applyAlignment="1">
      <alignment horizontal="center" vertical="center"/>
    </xf>
    <xf numFmtId="0" fontId="5" fillId="0" borderId="95" xfId="51" applyFont="1" applyBorder="1" applyAlignment="1">
      <alignment horizontal="center" vertical="center" shrinkToFit="1"/>
    </xf>
    <xf numFmtId="0" fontId="5" fillId="0" borderId="96" xfId="51" applyFont="1" applyBorder="1" applyAlignment="1">
      <alignment horizontal="center" vertical="center" shrinkToFit="1"/>
    </xf>
    <xf numFmtId="0" fontId="11" fillId="24" borderId="69" xfId="44" applyFill="1" applyBorder="1" applyAlignment="1">
      <alignment horizontal="center" vertical="center"/>
    </xf>
    <xf numFmtId="0" fontId="11" fillId="24" borderId="71" xfId="44" applyFill="1" applyBorder="1" applyAlignment="1">
      <alignment horizontal="center" vertical="center"/>
    </xf>
    <xf numFmtId="0" fontId="11" fillId="24" borderId="72" xfId="44" applyFill="1" applyBorder="1" applyAlignment="1">
      <alignment horizontal="center" vertical="center"/>
    </xf>
    <xf numFmtId="0" fontId="11" fillId="24" borderId="74" xfId="44" applyFill="1" applyBorder="1" applyAlignment="1">
      <alignment horizontal="center" vertical="center"/>
    </xf>
    <xf numFmtId="0" fontId="11" fillId="24" borderId="73" xfId="44" applyFill="1" applyBorder="1" applyAlignment="1">
      <alignment horizontal="center" vertical="center"/>
    </xf>
    <xf numFmtId="0" fontId="73" fillId="26" borderId="0" xfId="53" applyFont="1" applyFill="1" applyAlignment="1">
      <alignment horizontal="center"/>
    </xf>
    <xf numFmtId="0" fontId="71" fillId="0" borderId="0" xfId="53" applyFont="1" applyBorder="1" applyAlignment="1">
      <alignment horizontal="center"/>
    </xf>
    <xf numFmtId="0" fontId="72" fillId="0" borderId="0" xfId="53" applyFont="1" applyBorder="1" applyAlignment="1">
      <alignment horizontal="right" vertical="center" shrinkToFit="1"/>
    </xf>
    <xf numFmtId="0" fontId="72" fillId="0" borderId="24" xfId="53" applyFont="1" applyBorder="1" applyAlignment="1">
      <alignment horizontal="right" vertical="center" shrinkToFit="1"/>
    </xf>
    <xf numFmtId="0" fontId="72" fillId="0" borderId="67" xfId="53" applyFont="1" applyBorder="1" applyAlignment="1">
      <alignment horizontal="center"/>
    </xf>
    <xf numFmtId="0" fontId="72" fillId="0" borderId="114" xfId="53" applyFont="1" applyBorder="1" applyAlignment="1">
      <alignment horizontal="center"/>
    </xf>
    <xf numFmtId="0" fontId="72" fillId="0" borderId="115" xfId="53" applyFont="1" applyBorder="1" applyAlignment="1">
      <alignment horizontal="center"/>
    </xf>
    <xf numFmtId="0" fontId="72" fillId="0" borderId="51" xfId="53" applyFont="1" applyBorder="1" applyAlignment="1">
      <alignment horizontal="center"/>
    </xf>
    <xf numFmtId="0" fontId="72" fillId="0" borderId="65" xfId="53" applyFont="1" applyBorder="1" applyAlignment="1">
      <alignment horizontal="center" vertical="center" shrinkToFit="1"/>
    </xf>
    <xf numFmtId="0" fontId="72" fillId="0" borderId="76" xfId="53" applyFont="1" applyBorder="1" applyAlignment="1">
      <alignment horizontal="center" vertical="center" shrinkToFit="1"/>
    </xf>
    <xf numFmtId="0" fontId="72" fillId="0" borderId="63" xfId="53" applyFont="1" applyBorder="1" applyAlignment="1">
      <alignment horizontal="center" vertical="center" shrinkToFit="1"/>
    </xf>
    <xf numFmtId="0" fontId="73" fillId="0" borderId="0" xfId="53" applyFont="1" applyAlignment="1">
      <alignment horizontal="center" vertical="center" shrinkToFit="1"/>
    </xf>
    <xf numFmtId="0" fontId="72" fillId="0" borderId="0" xfId="53" applyFont="1" applyBorder="1" applyAlignment="1">
      <alignment horizontal="right" vertical="center"/>
    </xf>
    <xf numFmtId="0" fontId="72" fillId="0" borderId="24" xfId="53" applyFont="1" applyBorder="1" applyAlignment="1">
      <alignment horizontal="right" vertical="center"/>
    </xf>
    <xf numFmtId="0" fontId="72" fillId="26" borderId="38" xfId="53" applyFont="1" applyFill="1" applyBorder="1" applyAlignment="1">
      <alignment horizontal="center" vertical="center"/>
    </xf>
    <xf numFmtId="0" fontId="72" fillId="26" borderId="41" xfId="53" applyFont="1" applyFill="1" applyBorder="1" applyAlignment="1">
      <alignment horizontal="center" vertical="center"/>
    </xf>
    <xf numFmtId="0" fontId="72" fillId="26" borderId="42" xfId="53" applyFont="1" applyFill="1" applyBorder="1" applyAlignment="1">
      <alignment horizontal="center" vertical="center"/>
    </xf>
    <xf numFmtId="0" fontId="72" fillId="27" borderId="33" xfId="53" applyFont="1" applyFill="1" applyBorder="1" applyAlignment="1">
      <alignment horizontal="center" vertical="center" shrinkToFit="1"/>
    </xf>
    <xf numFmtId="0" fontId="71" fillId="0" borderId="0" xfId="53" applyFont="1" applyAlignment="1">
      <alignment horizontal="center"/>
    </xf>
    <xf numFmtId="0" fontId="72" fillId="0" borderId="21" xfId="53" applyFont="1" applyBorder="1" applyAlignment="1">
      <alignment horizontal="center" vertical="center" wrapText="1" shrinkToFit="1"/>
    </xf>
    <xf numFmtId="0" fontId="72" fillId="0" borderId="47" xfId="53" applyFont="1" applyBorder="1" applyAlignment="1">
      <alignment horizontal="center" vertical="center" wrapText="1" shrinkToFit="1"/>
    </xf>
    <xf numFmtId="0" fontId="72" fillId="0" borderId="48" xfId="53" applyFont="1" applyBorder="1" applyAlignment="1">
      <alignment horizontal="center" vertical="center" wrapText="1" shrinkToFit="1"/>
    </xf>
    <xf numFmtId="0" fontId="72" fillId="0" borderId="11" xfId="53" applyFont="1" applyBorder="1" applyAlignment="1">
      <alignment horizontal="center" vertical="center" wrapText="1" shrinkToFit="1"/>
    </xf>
    <xf numFmtId="0" fontId="72" fillId="0" borderId="33" xfId="53" applyFont="1" applyBorder="1" applyAlignment="1">
      <alignment horizontal="center" vertical="center" wrapText="1" shrinkToFit="1"/>
    </xf>
    <xf numFmtId="0" fontId="72" fillId="0" borderId="19" xfId="53" applyFont="1" applyBorder="1" applyAlignment="1">
      <alignment horizontal="center" vertical="center" wrapText="1" shrinkToFit="1"/>
    </xf>
    <xf numFmtId="0" fontId="72" fillId="0" borderId="15" xfId="53" applyFont="1" applyBorder="1" applyAlignment="1">
      <alignment horizontal="center" vertical="center" wrapText="1" shrinkToFit="1"/>
    </xf>
    <xf numFmtId="0" fontId="72" fillId="0" borderId="50" xfId="53" applyFont="1" applyBorder="1" applyAlignment="1">
      <alignment horizontal="center" vertical="center" wrapText="1" shrinkToFit="1"/>
    </xf>
    <xf numFmtId="0" fontId="72" fillId="0" borderId="13" xfId="53" applyFont="1" applyBorder="1" applyAlignment="1">
      <alignment horizontal="center" vertical="center" wrapText="1" shrinkToFit="1"/>
    </xf>
    <xf numFmtId="0" fontId="72" fillId="0" borderId="40" xfId="53" applyFont="1" applyBorder="1" applyAlignment="1">
      <alignment horizontal="center" vertical="center" wrapText="1" shrinkToFit="1"/>
    </xf>
    <xf numFmtId="0" fontId="72" fillId="0" borderId="45" xfId="53" applyFont="1" applyBorder="1" applyAlignment="1">
      <alignment horizontal="center" vertical="center" wrapText="1" shrinkToFit="1"/>
    </xf>
    <xf numFmtId="0" fontId="72" fillId="0" borderId="35" xfId="53" applyFont="1" applyBorder="1" applyAlignment="1">
      <alignment horizontal="center" vertical="center" wrapText="1" shrinkToFit="1"/>
    </xf>
    <xf numFmtId="0" fontId="72" fillId="0" borderId="79" xfId="53" applyFont="1" applyBorder="1" applyAlignment="1">
      <alignment horizontal="center" vertical="center" wrapText="1"/>
    </xf>
    <xf numFmtId="0" fontId="72" fillId="0" borderId="47" xfId="53" applyFont="1" applyBorder="1" applyAlignment="1">
      <alignment horizontal="center" vertical="center" wrapText="1"/>
    </xf>
    <xf numFmtId="0" fontId="72" fillId="0" borderId="80" xfId="53" applyFont="1" applyBorder="1" applyAlignment="1">
      <alignment horizontal="center" vertical="center" wrapText="1"/>
    </xf>
    <xf numFmtId="0" fontId="72" fillId="0" borderId="44" xfId="53" applyFont="1" applyBorder="1" applyAlignment="1">
      <alignment horizontal="center" vertical="center" wrapText="1"/>
    </xf>
    <xf numFmtId="0" fontId="72" fillId="0" borderId="33" xfId="53" applyFont="1" applyBorder="1" applyAlignment="1">
      <alignment horizontal="center" vertical="center" wrapText="1"/>
    </xf>
    <xf numFmtId="0" fontId="72" fillId="0" borderId="49" xfId="53" applyFont="1" applyBorder="1" applyAlignment="1">
      <alignment horizontal="center" vertical="center" wrapText="1"/>
    </xf>
    <xf numFmtId="0" fontId="72" fillId="0" borderId="62" xfId="53" applyFont="1" applyBorder="1" applyAlignment="1">
      <alignment horizontal="center" vertical="center" wrapText="1"/>
    </xf>
    <xf numFmtId="0" fontId="72" fillId="0" borderId="50" xfId="53" applyFont="1" applyBorder="1" applyAlignment="1">
      <alignment horizontal="center" vertical="center" wrapText="1"/>
    </xf>
    <xf numFmtId="0" fontId="72" fillId="0" borderId="83" xfId="53" applyFont="1" applyBorder="1" applyAlignment="1">
      <alignment horizontal="center" vertical="center" wrapText="1"/>
    </xf>
    <xf numFmtId="0" fontId="72" fillId="0" borderId="46" xfId="53" applyFont="1" applyBorder="1" applyAlignment="1">
      <alignment horizontal="center" vertical="center" wrapText="1"/>
    </xf>
    <xf numFmtId="0" fontId="72" fillId="0" borderId="45" xfId="53" applyFont="1" applyBorder="1" applyAlignment="1">
      <alignment horizontal="center" vertical="center" wrapText="1"/>
    </xf>
    <xf numFmtId="0" fontId="72" fillId="0" borderId="107" xfId="53" applyFont="1" applyBorder="1" applyAlignment="1">
      <alignment horizontal="center" vertical="center" wrapText="1"/>
    </xf>
    <xf numFmtId="0" fontId="72" fillId="0" borderId="43" xfId="53" applyFont="1" applyBorder="1" applyAlignment="1">
      <alignment horizontal="center" vertical="center" wrapText="1"/>
    </xf>
    <xf numFmtId="0" fontId="72" fillId="0" borderId="52" xfId="53" applyFont="1" applyBorder="1" applyAlignment="1">
      <alignment horizontal="center" vertical="center" wrapText="1"/>
    </xf>
    <xf numFmtId="0" fontId="72" fillId="0" borderId="0" xfId="53" applyFont="1" applyBorder="1" applyAlignment="1">
      <alignment horizontal="center" vertical="center" wrapText="1"/>
    </xf>
    <xf numFmtId="0" fontId="72" fillId="0" borderId="24" xfId="53" applyFont="1" applyBorder="1" applyAlignment="1">
      <alignment horizontal="center" vertical="center" wrapText="1"/>
    </xf>
    <xf numFmtId="0" fontId="72" fillId="0" borderId="41" xfId="53" applyFont="1" applyBorder="1" applyAlignment="1">
      <alignment horizontal="center" vertical="center" wrapText="1"/>
    </xf>
    <xf numFmtId="0" fontId="72" fillId="0" borderId="42" xfId="53" applyFont="1" applyBorder="1" applyAlignment="1">
      <alignment horizontal="center" vertical="center" wrapText="1"/>
    </xf>
    <xf numFmtId="0" fontId="72" fillId="27" borderId="33" xfId="53" applyFont="1" applyFill="1" applyBorder="1" applyAlignment="1">
      <alignment horizontal="center" vertical="center"/>
    </xf>
    <xf numFmtId="0" fontId="72" fillId="26" borderId="19" xfId="53" applyFont="1" applyFill="1" applyBorder="1" applyAlignment="1">
      <alignment horizontal="center" vertical="center"/>
    </xf>
    <xf numFmtId="0" fontId="72" fillId="26" borderId="10" xfId="53" applyFont="1" applyFill="1" applyBorder="1" applyAlignment="1">
      <alignment horizontal="center" vertical="center"/>
    </xf>
    <xf numFmtId="0" fontId="72" fillId="26" borderId="11" xfId="53" applyFont="1" applyFill="1" applyBorder="1" applyAlignment="1">
      <alignment horizontal="center" vertical="center"/>
    </xf>
    <xf numFmtId="0" fontId="72" fillId="26" borderId="33" xfId="53" applyFont="1" applyFill="1" applyBorder="1" applyAlignment="1">
      <alignment horizontal="center" vertical="center"/>
    </xf>
    <xf numFmtId="0" fontId="72" fillId="0" borderId="13" xfId="53" applyFont="1" applyBorder="1" applyAlignment="1">
      <alignment horizontal="center"/>
    </xf>
    <xf numFmtId="0" fontId="72" fillId="0" borderId="14" xfId="53" applyFont="1" applyBorder="1" applyAlignment="1">
      <alignment horizontal="center"/>
    </xf>
    <xf numFmtId="0" fontId="72" fillId="0" borderId="15" xfId="53" applyFont="1" applyBorder="1" applyAlignment="1">
      <alignment horizontal="center"/>
    </xf>
    <xf numFmtId="0" fontId="72" fillId="26" borderId="20" xfId="53" applyFont="1" applyFill="1" applyBorder="1" applyAlignment="1">
      <alignment horizontal="center" vertical="center"/>
    </xf>
    <xf numFmtId="0" fontId="72" fillId="26" borderId="54" xfId="53" applyFont="1" applyFill="1" applyBorder="1" applyAlignment="1">
      <alignment horizontal="center" vertical="center"/>
    </xf>
    <xf numFmtId="0" fontId="72" fillId="27" borderId="44" xfId="53" applyFont="1" applyFill="1" applyBorder="1" applyAlignment="1">
      <alignment horizontal="center" vertical="center" wrapText="1" shrinkToFit="1"/>
    </xf>
    <xf numFmtId="0" fontId="72" fillId="27" borderId="33" xfId="53" applyFont="1" applyFill="1" applyBorder="1" applyAlignment="1">
      <alignment horizontal="center" vertical="center" wrapText="1" shrinkToFit="1"/>
    </xf>
    <xf numFmtId="0" fontId="72" fillId="26" borderId="49" xfId="53" applyFont="1" applyFill="1" applyBorder="1" applyAlignment="1">
      <alignment horizontal="center" vertical="center"/>
    </xf>
    <xf numFmtId="0" fontId="72" fillId="0" borderId="11" xfId="53" applyFont="1" applyBorder="1" applyAlignment="1">
      <alignment horizontal="center" vertical="center"/>
    </xf>
    <xf numFmtId="0" fontId="72" fillId="0" borderId="33" xfId="53" applyFont="1" applyBorder="1" applyAlignment="1">
      <alignment horizontal="center" vertical="center"/>
    </xf>
    <xf numFmtId="0" fontId="72" fillId="0" borderId="19" xfId="53" applyFont="1" applyBorder="1" applyAlignment="1">
      <alignment horizontal="center" vertical="center"/>
    </xf>
    <xf numFmtId="0" fontId="72" fillId="0" borderId="69" xfId="53" applyFont="1" applyBorder="1" applyAlignment="1">
      <alignment horizontal="center" vertical="center"/>
    </xf>
    <xf numFmtId="0" fontId="72" fillId="0" borderId="64" xfId="53" applyFont="1" applyBorder="1" applyAlignment="1">
      <alignment horizontal="center" vertical="center"/>
    </xf>
    <xf numFmtId="0" fontId="72" fillId="0" borderId="116" xfId="53" applyFont="1" applyBorder="1" applyAlignment="1">
      <alignment horizontal="center" vertical="center"/>
    </xf>
    <xf numFmtId="0" fontId="72" fillId="26" borderId="22" xfId="53" applyFont="1" applyFill="1" applyBorder="1" applyAlignment="1">
      <alignment horizontal="center" vertical="center"/>
    </xf>
    <xf numFmtId="0" fontId="72" fillId="27" borderId="79" xfId="53" applyFont="1" applyFill="1" applyBorder="1" applyAlignment="1">
      <alignment horizontal="center" vertical="center" wrapText="1" shrinkToFit="1"/>
    </xf>
    <xf numFmtId="0" fontId="72" fillId="27" borderId="47" xfId="53" applyFont="1" applyFill="1" applyBorder="1" applyAlignment="1">
      <alignment horizontal="center" vertical="center" wrapText="1" shrinkToFit="1"/>
    </xf>
    <xf numFmtId="0" fontId="72" fillId="27" borderId="47" xfId="53" applyFont="1" applyFill="1" applyBorder="1" applyAlignment="1">
      <alignment horizontal="center" vertical="center"/>
    </xf>
    <xf numFmtId="0" fontId="72" fillId="26" borderId="47" xfId="53" applyFont="1" applyFill="1" applyBorder="1" applyAlignment="1">
      <alignment horizontal="center" vertical="center"/>
    </xf>
    <xf numFmtId="0" fontId="72" fillId="26" borderId="80" xfId="53" applyFont="1" applyFill="1" applyBorder="1" applyAlignment="1">
      <alignment horizontal="center" vertical="center"/>
    </xf>
    <xf numFmtId="0" fontId="72" fillId="0" borderId="18" xfId="53" applyFont="1" applyBorder="1" applyAlignment="1">
      <alignment horizontal="center" vertical="center"/>
    </xf>
    <xf numFmtId="0" fontId="72" fillId="0" borderId="25" xfId="53" applyFont="1" applyBorder="1" applyAlignment="1">
      <alignment horizontal="center" vertical="center"/>
    </xf>
    <xf numFmtId="0" fontId="72" fillId="0" borderId="79" xfId="53" applyFont="1" applyBorder="1" applyAlignment="1">
      <alignment horizontal="center" vertical="center"/>
    </xf>
    <xf numFmtId="0" fontId="72" fillId="0" borderId="47" xfId="53" applyFont="1" applyBorder="1" applyAlignment="1">
      <alignment horizontal="center" vertical="center"/>
    </xf>
    <xf numFmtId="0" fontId="72" fillId="0" borderId="44" xfId="53" applyFont="1" applyBorder="1" applyAlignment="1">
      <alignment horizontal="center" vertical="center"/>
    </xf>
    <xf numFmtId="0" fontId="72" fillId="0" borderId="62" xfId="53" applyFont="1" applyBorder="1" applyAlignment="1">
      <alignment horizontal="center" vertical="center"/>
    </xf>
    <xf numFmtId="0" fontId="72" fillId="0" borderId="50" xfId="53" applyFont="1" applyBorder="1" applyAlignment="1">
      <alignment horizontal="center" vertical="center"/>
    </xf>
    <xf numFmtId="0" fontId="72" fillId="0" borderId="51" xfId="53" applyFont="1" applyBorder="1" applyAlignment="1">
      <alignment horizontal="center" vertical="center" shrinkToFit="1"/>
    </xf>
    <xf numFmtId="0" fontId="72" fillId="0" borderId="43" xfId="53" applyFont="1" applyBorder="1" applyAlignment="1">
      <alignment horizontal="center" vertical="center" shrinkToFit="1"/>
    </xf>
    <xf numFmtId="0" fontId="72" fillId="0" borderId="16" xfId="53" applyFont="1" applyBorder="1" applyAlignment="1">
      <alignment horizontal="center" vertical="center" shrinkToFit="1"/>
    </xf>
    <xf numFmtId="0" fontId="72" fillId="0" borderId="0" xfId="53" applyFont="1" applyBorder="1" applyAlignment="1">
      <alignment horizontal="center" vertical="center" shrinkToFit="1"/>
    </xf>
    <xf numFmtId="0" fontId="72" fillId="0" borderId="80" xfId="53" applyFont="1" applyBorder="1" applyAlignment="1">
      <alignment horizontal="center" vertical="center"/>
    </xf>
    <xf numFmtId="0" fontId="72" fillId="0" borderId="49" xfId="53" applyFont="1" applyBorder="1" applyAlignment="1">
      <alignment horizontal="center" vertical="center"/>
    </xf>
    <xf numFmtId="0" fontId="72" fillId="0" borderId="83" xfId="53" applyFont="1" applyBorder="1" applyAlignment="1">
      <alignment horizontal="center" vertical="center"/>
    </xf>
    <xf numFmtId="0" fontId="72" fillId="0" borderId="75" xfId="53" applyFont="1" applyBorder="1" applyAlignment="1">
      <alignment horizontal="center"/>
    </xf>
    <xf numFmtId="0" fontId="72" fillId="0" borderId="0" xfId="53" applyFont="1" applyAlignment="1">
      <alignment horizontal="left"/>
    </xf>
    <xf numFmtId="0" fontId="72" fillId="0" borderId="0" xfId="53" applyFont="1" applyAlignment="1">
      <alignment horizontal="left" wrapText="1"/>
    </xf>
    <xf numFmtId="0" fontId="71" fillId="0" borderId="0" xfId="53" applyFont="1" applyAlignment="1">
      <alignment horizontal="left" wrapText="1"/>
    </xf>
    <xf numFmtId="0" fontId="72" fillId="0" borderId="0" xfId="53" applyFont="1" applyAlignment="1">
      <alignment horizontal="left" shrinkToFit="1"/>
    </xf>
    <xf numFmtId="0" fontId="72" fillId="26" borderId="34" xfId="53" applyFont="1" applyFill="1" applyBorder="1" applyAlignment="1">
      <alignment horizontal="center" vertical="center"/>
    </xf>
    <xf numFmtId="0" fontId="72" fillId="26" borderId="36" xfId="53" applyFont="1" applyFill="1" applyBorder="1" applyAlignment="1">
      <alignment horizontal="center" vertical="center"/>
    </xf>
    <xf numFmtId="0" fontId="72" fillId="0" borderId="0" xfId="53" applyFont="1" applyBorder="1" applyAlignment="1">
      <alignment horizontal="center"/>
    </xf>
    <xf numFmtId="0" fontId="72" fillId="27" borderId="46" xfId="53" applyFont="1" applyFill="1" applyBorder="1" applyAlignment="1">
      <alignment horizontal="center" vertical="center" wrapText="1" shrinkToFit="1"/>
    </xf>
    <xf numFmtId="0" fontId="72" fillId="27" borderId="45" xfId="53" applyFont="1" applyFill="1" applyBorder="1" applyAlignment="1">
      <alignment horizontal="center" vertical="center" wrapText="1" shrinkToFit="1"/>
    </xf>
    <xf numFmtId="0" fontId="72" fillId="27" borderId="45" xfId="53" applyFont="1" applyFill="1" applyBorder="1" applyAlignment="1">
      <alignment horizontal="center" vertical="center"/>
    </xf>
    <xf numFmtId="0" fontId="72" fillId="26" borderId="45" xfId="53" applyFont="1" applyFill="1" applyBorder="1" applyAlignment="1">
      <alignment horizontal="center" vertical="center"/>
    </xf>
    <xf numFmtId="0" fontId="72" fillId="26" borderId="107" xfId="53" applyFont="1" applyFill="1" applyBorder="1" applyAlignment="1">
      <alignment horizontal="center" vertical="center"/>
    </xf>
    <xf numFmtId="0" fontId="72" fillId="0" borderId="40" xfId="53" applyFont="1" applyBorder="1" applyAlignment="1">
      <alignment horizontal="center" vertical="center"/>
    </xf>
    <xf numFmtId="0" fontId="72" fillId="0" borderId="45" xfId="53" applyFont="1" applyBorder="1" applyAlignment="1">
      <alignment horizontal="center" vertical="center"/>
    </xf>
    <xf numFmtId="0" fontId="72" fillId="0" borderId="35" xfId="53" applyFont="1" applyBorder="1" applyAlignment="1">
      <alignment horizontal="center" vertical="center"/>
    </xf>
    <xf numFmtId="0" fontId="72" fillId="0" borderId="70" xfId="53" applyFont="1" applyBorder="1" applyAlignment="1">
      <alignment horizontal="center" vertical="center"/>
    </xf>
    <xf numFmtId="0" fontId="72" fillId="0" borderId="117" xfId="53" applyFont="1" applyBorder="1" applyAlignment="1">
      <alignment horizontal="center" vertical="center"/>
    </xf>
    <xf numFmtId="0" fontId="72" fillId="0" borderId="118" xfId="53" applyFont="1" applyBorder="1" applyAlignment="1">
      <alignment horizontal="center" vertical="center"/>
    </xf>
    <xf numFmtId="176" fontId="72" fillId="0" borderId="33" xfId="53" applyNumberFormat="1" applyFont="1" applyBorder="1" applyAlignment="1">
      <alignment horizontal="right"/>
    </xf>
    <xf numFmtId="176" fontId="72" fillId="0" borderId="33" xfId="53" applyNumberFormat="1" applyFont="1" applyFill="1" applyBorder="1" applyAlignment="1">
      <alignment horizontal="right"/>
    </xf>
    <xf numFmtId="0" fontId="72" fillId="0" borderId="33" xfId="53" applyFont="1" applyFill="1" applyBorder="1" applyAlignment="1">
      <alignment horizontal="right"/>
    </xf>
    <xf numFmtId="0" fontId="72" fillId="0" borderId="0" xfId="57" applyFont="1" applyAlignment="1">
      <alignment horizontal="left" vertical="top" wrapText="1"/>
    </xf>
    <xf numFmtId="0" fontId="72" fillId="0" borderId="0" xfId="53" applyFont="1" applyBorder="1" applyAlignment="1">
      <alignment horizontal="center" vertical="center"/>
    </xf>
    <xf numFmtId="0" fontId="72" fillId="0" borderId="0" xfId="53" applyFont="1" applyAlignment="1">
      <alignment horizontal="center" vertical="center"/>
    </xf>
    <xf numFmtId="0" fontId="72" fillId="0" borderId="0" xfId="53" applyFont="1" applyAlignment="1">
      <alignment horizontal="center"/>
    </xf>
    <xf numFmtId="0" fontId="72" fillId="0" borderId="0" xfId="53" applyFont="1" applyAlignment="1">
      <alignment horizontal="center" shrinkToFit="1"/>
    </xf>
    <xf numFmtId="0" fontId="72" fillId="0" borderId="19" xfId="53" applyFont="1" applyBorder="1" applyAlignment="1">
      <alignment horizontal="center"/>
    </xf>
    <xf numFmtId="0" fontId="72" fillId="0" borderId="10" xfId="53" applyFont="1" applyBorder="1" applyAlignment="1">
      <alignment horizontal="center"/>
    </xf>
    <xf numFmtId="0" fontId="72" fillId="0" borderId="11" xfId="53" applyFont="1" applyBorder="1" applyAlignment="1">
      <alignment horizontal="center"/>
    </xf>
    <xf numFmtId="0" fontId="72" fillId="0" borderId="33" xfId="53" applyFont="1" applyBorder="1" applyAlignment="1">
      <alignment horizontal="center"/>
    </xf>
    <xf numFmtId="0" fontId="72" fillId="26" borderId="33" xfId="53" applyFont="1" applyFill="1" applyBorder="1" applyAlignment="1">
      <alignment horizontal="right"/>
    </xf>
    <xf numFmtId="0" fontId="72" fillId="0" borderId="33" xfId="53" applyFont="1" applyBorder="1" applyAlignment="1">
      <alignment horizontal="right"/>
    </xf>
    <xf numFmtId="178" fontId="72" fillId="0" borderId="19" xfId="53" applyNumberFormat="1" applyFont="1" applyBorder="1" applyAlignment="1">
      <alignment horizontal="center"/>
    </xf>
    <xf numFmtId="178" fontId="72" fillId="0" borderId="10" xfId="53" applyNumberFormat="1" applyFont="1" applyBorder="1" applyAlignment="1">
      <alignment horizontal="center"/>
    </xf>
    <xf numFmtId="178" fontId="72" fillId="0" borderId="11" xfId="53" applyNumberFormat="1" applyFont="1" applyBorder="1" applyAlignment="1">
      <alignment horizontal="center"/>
    </xf>
    <xf numFmtId="178" fontId="72" fillId="0" borderId="33" xfId="53" applyNumberFormat="1" applyFont="1" applyBorder="1" applyAlignment="1">
      <alignment horizontal="center"/>
    </xf>
    <xf numFmtId="0" fontId="72" fillId="27" borderId="33" xfId="53" applyFont="1" applyFill="1" applyBorder="1" applyAlignment="1">
      <alignment horizontal="center"/>
    </xf>
    <xf numFmtId="176" fontId="72" fillId="0" borderId="33" xfId="53" applyNumberFormat="1" applyFont="1" applyBorder="1" applyAlignment="1">
      <alignment horizontal="center"/>
    </xf>
    <xf numFmtId="177" fontId="72" fillId="0" borderId="33" xfId="53" applyNumberFormat="1" applyFont="1" applyBorder="1" applyAlignment="1">
      <alignment horizontal="center"/>
    </xf>
    <xf numFmtId="0" fontId="72" fillId="27" borderId="69" xfId="53" applyFont="1" applyFill="1" applyBorder="1" applyAlignment="1">
      <alignment horizontal="center" vertical="center" wrapText="1" shrinkToFit="1"/>
    </xf>
    <xf numFmtId="0" fontId="72" fillId="27" borderId="64" xfId="53" applyFont="1" applyFill="1" applyBorder="1" applyAlignment="1">
      <alignment horizontal="center" vertical="center" wrapText="1" shrinkToFit="1"/>
    </xf>
    <xf numFmtId="0" fontId="72" fillId="27" borderId="51" xfId="53" applyFont="1" applyFill="1" applyBorder="1" applyAlignment="1">
      <alignment horizontal="center" vertical="center"/>
    </xf>
    <xf numFmtId="0" fontId="72" fillId="27" borderId="43" xfId="53" applyFont="1" applyFill="1" applyBorder="1" applyAlignment="1">
      <alignment horizontal="center" vertical="center"/>
    </xf>
    <xf numFmtId="0" fontId="72" fillId="27" borderId="75" xfId="53" applyFont="1" applyFill="1" applyBorder="1" applyAlignment="1">
      <alignment horizontal="center" vertical="center"/>
    </xf>
    <xf numFmtId="0" fontId="72" fillId="26" borderId="51" xfId="53" applyFont="1" applyFill="1" applyBorder="1" applyAlignment="1">
      <alignment horizontal="center" vertical="center"/>
    </xf>
    <xf numFmtId="0" fontId="72" fillId="26" borderId="43" xfId="53" applyFont="1" applyFill="1" applyBorder="1" applyAlignment="1">
      <alignment horizontal="center" vertical="center"/>
    </xf>
    <xf numFmtId="0" fontId="72" fillId="26" borderId="52" xfId="53" applyFont="1" applyFill="1" applyBorder="1" applyAlignment="1">
      <alignment horizontal="center" vertical="center"/>
    </xf>
    <xf numFmtId="0" fontId="72" fillId="0" borderId="46" xfId="53" applyFont="1" applyBorder="1" applyAlignment="1">
      <alignment horizontal="center" vertical="center"/>
    </xf>
    <xf numFmtId="0" fontId="72" fillId="0" borderId="106" xfId="53" applyFont="1" applyBorder="1" applyAlignment="1">
      <alignment horizontal="center" vertical="center" shrinkToFit="1"/>
    </xf>
    <xf numFmtId="0" fontId="72" fillId="0" borderId="41" xfId="53" applyFont="1" applyBorder="1" applyAlignment="1">
      <alignment horizontal="center" vertical="center" shrinkToFit="1"/>
    </xf>
    <xf numFmtId="0" fontId="72" fillId="0" borderId="107" xfId="53" applyFont="1" applyBorder="1" applyAlignment="1">
      <alignment horizontal="center" vertical="center"/>
    </xf>
    <xf numFmtId="0" fontId="11" fillId="25" borderId="19" xfId="52" applyFill="1" applyBorder="1" applyAlignment="1">
      <alignment horizontal="center" vertical="center"/>
    </xf>
    <xf numFmtId="0" fontId="11" fillId="25" borderId="10" xfId="52" applyFill="1" applyBorder="1" applyAlignment="1">
      <alignment horizontal="center" vertical="center"/>
    </xf>
    <xf numFmtId="0" fontId="11" fillId="25" borderId="22" xfId="52" applyFill="1" applyBorder="1" applyAlignment="1">
      <alignment horizontal="center" vertical="center"/>
    </xf>
    <xf numFmtId="0" fontId="17" fillId="0" borderId="65" xfId="52" applyFont="1" applyBorder="1" applyAlignment="1">
      <alignment horizontal="center"/>
    </xf>
    <xf numFmtId="0" fontId="17" fillId="0" borderId="76" xfId="52" applyFont="1" applyBorder="1" applyAlignment="1">
      <alignment horizontal="center"/>
    </xf>
    <xf numFmtId="0" fontId="17" fillId="0" borderId="63" xfId="52" applyFont="1" applyBorder="1" applyAlignment="1">
      <alignment horizontal="center"/>
    </xf>
    <xf numFmtId="0" fontId="11" fillId="0" borderId="14" xfId="52" applyBorder="1" applyAlignment="1">
      <alignment horizontal="center" vertical="center"/>
    </xf>
    <xf numFmtId="0" fontId="13" fillId="0" borderId="0" xfId="52" applyFont="1" applyBorder="1" applyAlignment="1">
      <alignment horizontal="center" vertical="center"/>
    </xf>
    <xf numFmtId="0" fontId="13" fillId="0" borderId="0" xfId="45" applyFont="1" applyAlignment="1">
      <alignment horizontal="center" vertical="center" wrapText="1"/>
    </xf>
    <xf numFmtId="0" fontId="2" fillId="0" borderId="0" xfId="45" applyFont="1" applyAlignment="1">
      <alignment horizontal="left" vertical="center"/>
    </xf>
    <xf numFmtId="0" fontId="18" fillId="0" borderId="0" xfId="45" applyFont="1" applyAlignment="1">
      <alignment horizontal="left" vertical="center"/>
    </xf>
    <xf numFmtId="0" fontId="2" fillId="0" borderId="0" xfId="45" applyFont="1" applyAlignment="1">
      <alignment horizontal="center" vertical="center"/>
    </xf>
    <xf numFmtId="0" fontId="2" fillId="0" borderId="0" xfId="45" applyFont="1" applyAlignment="1">
      <alignment horizontal="left" vertical="center" shrinkToFit="1"/>
    </xf>
    <xf numFmtId="0" fontId="2" fillId="0" borderId="0" xfId="45" applyFont="1" applyAlignment="1">
      <alignment horizontal="left" vertical="top" wrapText="1"/>
    </xf>
    <xf numFmtId="0" fontId="0" fillId="0" borderId="0" xfId="45" applyFont="1" applyAlignment="1">
      <alignment horizontal="left" vertical="top" wrapText="1"/>
    </xf>
    <xf numFmtId="0" fontId="3" fillId="0" borderId="0" xfId="45" applyFont="1" applyAlignment="1">
      <alignment horizontal="left" vertical="center"/>
    </xf>
    <xf numFmtId="0" fontId="17" fillId="0" borderId="101" xfId="45" applyFont="1" applyBorder="1" applyAlignment="1">
      <alignment horizontal="center" vertical="center"/>
    </xf>
    <xf numFmtId="0" fontId="17" fillId="0" borderId="102" xfId="45" applyFont="1" applyBorder="1" applyAlignment="1">
      <alignment horizontal="center" vertical="center"/>
    </xf>
    <xf numFmtId="0" fontId="2" fillId="24" borderId="16" xfId="51" applyFont="1" applyFill="1" applyBorder="1" applyAlignment="1">
      <alignment horizontal="center" vertical="center"/>
    </xf>
    <xf numFmtId="0" fontId="2" fillId="24" borderId="0" xfId="51" applyFont="1" applyFill="1" applyBorder="1" applyAlignment="1">
      <alignment horizontal="center" vertical="center"/>
    </xf>
    <xf numFmtId="0" fontId="2" fillId="24" borderId="17" xfId="51" applyFont="1" applyFill="1" applyBorder="1" applyAlignment="1">
      <alignment horizontal="center" vertical="center"/>
    </xf>
    <xf numFmtId="0" fontId="18" fillId="0" borderId="16" xfId="45" applyFont="1" applyBorder="1" applyAlignment="1">
      <alignment horizontal="left" vertical="center"/>
    </xf>
    <xf numFmtId="0" fontId="18" fillId="0" borderId="0" xfId="45" applyFont="1" applyBorder="1" applyAlignment="1">
      <alignment horizontal="left" vertical="center"/>
    </xf>
    <xf numFmtId="0" fontId="18" fillId="0" borderId="14" xfId="45" applyFont="1" applyBorder="1" applyAlignment="1">
      <alignment horizontal="left" vertical="center"/>
    </xf>
    <xf numFmtId="0" fontId="18" fillId="0" borderId="15" xfId="45" applyFont="1" applyBorder="1" applyAlignment="1">
      <alignment horizontal="left" vertical="center"/>
    </xf>
    <xf numFmtId="0" fontId="11" fillId="24" borderId="65" xfId="45" applyFont="1" applyFill="1" applyBorder="1" applyAlignment="1">
      <alignment horizontal="center" vertical="center" shrinkToFit="1"/>
    </xf>
    <xf numFmtId="0" fontId="11" fillId="24" borderId="76" xfId="45" applyFont="1" applyFill="1" applyBorder="1" applyAlignment="1">
      <alignment horizontal="center" vertical="center" shrinkToFit="1"/>
    </xf>
    <xf numFmtId="0" fontId="11" fillId="24" borderId="77" xfId="45" applyFont="1" applyFill="1" applyBorder="1" applyAlignment="1">
      <alignment horizontal="center" vertical="center" shrinkToFit="1"/>
    </xf>
    <xf numFmtId="0" fontId="18" fillId="0" borderId="59" xfId="51" applyFont="1" applyBorder="1" applyAlignment="1">
      <alignment horizontal="right" vertical="center"/>
    </xf>
    <xf numFmtId="0" fontId="18" fillId="0" borderId="84" xfId="51" applyFont="1" applyBorder="1" applyAlignment="1">
      <alignment horizontal="right" vertical="center"/>
    </xf>
    <xf numFmtId="0" fontId="2" fillId="24" borderId="16" xfId="51" applyFont="1" applyFill="1" applyBorder="1" applyAlignment="1">
      <alignment horizontal="center" vertical="center" wrapText="1"/>
    </xf>
    <xf numFmtId="0" fontId="2" fillId="24" borderId="25" xfId="51" applyFont="1" applyFill="1" applyBorder="1" applyAlignment="1">
      <alignment horizontal="center" vertical="center"/>
    </xf>
    <xf numFmtId="0" fontId="2" fillId="24" borderId="12" xfId="51" applyFont="1" applyFill="1" applyBorder="1" applyAlignment="1">
      <alignment horizontal="center" vertical="center"/>
    </xf>
    <xf numFmtId="0" fontId="2" fillId="24" borderId="18" xfId="51" applyFont="1" applyFill="1" applyBorder="1" applyAlignment="1">
      <alignment horizontal="center" vertical="center"/>
    </xf>
    <xf numFmtId="0" fontId="0" fillId="0" borderId="19" xfId="51" applyFont="1" applyBorder="1" applyAlignment="1">
      <alignment horizontal="left" vertical="center"/>
    </xf>
    <xf numFmtId="0" fontId="2" fillId="0" borderId="10" xfId="51" applyFont="1" applyBorder="1" applyAlignment="1">
      <alignment horizontal="left" vertical="center"/>
    </xf>
    <xf numFmtId="0" fontId="2" fillId="0" borderId="11" xfId="51" applyFont="1" applyBorder="1" applyAlignment="1">
      <alignment horizontal="left" vertical="center"/>
    </xf>
    <xf numFmtId="0" fontId="2" fillId="0" borderId="0" xfId="45" applyFont="1" applyBorder="1" applyAlignment="1">
      <alignment vertical="center"/>
    </xf>
    <xf numFmtId="0" fontId="2" fillId="24" borderId="60" xfId="51" applyFont="1" applyFill="1" applyBorder="1" applyAlignment="1">
      <alignment horizontal="center" vertical="center"/>
    </xf>
    <xf numFmtId="0" fontId="2" fillId="24" borderId="59" xfId="51" applyFont="1" applyFill="1" applyBorder="1" applyAlignment="1">
      <alignment horizontal="center" vertical="center"/>
    </xf>
    <xf numFmtId="0" fontId="2" fillId="24" borderId="84" xfId="51" applyFont="1" applyFill="1" applyBorder="1" applyAlignment="1">
      <alignment horizontal="center" vertical="center"/>
    </xf>
    <xf numFmtId="0" fontId="17" fillId="0" borderId="60" xfId="45" applyFont="1" applyBorder="1" applyAlignment="1">
      <alignment vertical="center"/>
    </xf>
    <xf numFmtId="0" fontId="17" fillId="0" borderId="59" xfId="45" applyFont="1" applyBorder="1" applyAlignment="1">
      <alignment vertical="center"/>
    </xf>
    <xf numFmtId="0" fontId="17" fillId="0" borderId="84" xfId="45" applyFont="1" applyBorder="1" applyAlignment="1">
      <alignment vertical="center"/>
    </xf>
    <xf numFmtId="0" fontId="2" fillId="24" borderId="13" xfId="45" applyFont="1" applyFill="1" applyBorder="1" applyAlignment="1">
      <alignment horizontal="center" vertical="center" shrinkToFit="1"/>
    </xf>
    <xf numFmtId="0" fontId="2" fillId="24" borderId="14" xfId="45" applyFont="1" applyFill="1" applyBorder="1" applyAlignment="1">
      <alignment horizontal="center" vertical="center" shrinkToFit="1"/>
    </xf>
    <xf numFmtId="0" fontId="2" fillId="24" borderId="15" xfId="45" applyFont="1" applyFill="1" applyBorder="1" applyAlignment="1">
      <alignment horizontal="center" vertical="center" shrinkToFit="1"/>
    </xf>
    <xf numFmtId="0" fontId="2" fillId="24" borderId="16" xfId="45" applyFont="1" applyFill="1" applyBorder="1" applyAlignment="1">
      <alignment horizontal="center" vertical="center" shrinkToFit="1"/>
    </xf>
    <xf numFmtId="0" fontId="2" fillId="24" borderId="0" xfId="45" applyFont="1" applyFill="1" applyBorder="1" applyAlignment="1">
      <alignment horizontal="center" vertical="center" shrinkToFit="1"/>
    </xf>
    <xf numFmtId="0" fontId="2" fillId="24" borderId="17" xfId="45" applyFont="1" applyFill="1" applyBorder="1" applyAlignment="1">
      <alignment horizontal="center" vertical="center" shrinkToFit="1"/>
    </xf>
    <xf numFmtId="0" fontId="2" fillId="24" borderId="25" xfId="45" applyFont="1" applyFill="1" applyBorder="1" applyAlignment="1">
      <alignment horizontal="center" vertical="center" shrinkToFit="1"/>
    </xf>
    <xf numFmtId="0" fontId="2" fillId="24" borderId="12" xfId="45" applyFont="1" applyFill="1" applyBorder="1" applyAlignment="1">
      <alignment horizontal="center" vertical="center" shrinkToFit="1"/>
    </xf>
    <xf numFmtId="0" fontId="2" fillId="24" borderId="18" xfId="45" applyFont="1" applyFill="1" applyBorder="1" applyAlignment="1">
      <alignment horizontal="center" vertical="center" shrinkToFit="1"/>
    </xf>
    <xf numFmtId="0" fontId="2" fillId="0" borderId="13" xfId="51" applyFont="1" applyBorder="1" applyAlignment="1">
      <alignment horizontal="center" vertical="center" shrinkToFit="1"/>
    </xf>
    <xf numFmtId="0" fontId="2" fillId="0" borderId="0" xfId="51" applyFont="1" applyBorder="1" applyAlignment="1">
      <alignment horizontal="center" vertical="center" shrinkToFit="1"/>
    </xf>
    <xf numFmtId="0" fontId="2" fillId="0" borderId="17" xfId="51" applyFont="1" applyBorder="1" applyAlignment="1">
      <alignment horizontal="center" vertical="center" shrinkToFit="1"/>
    </xf>
    <xf numFmtId="0" fontId="2" fillId="0" borderId="58" xfId="51" applyFont="1" applyBorder="1" applyAlignment="1">
      <alignment horizontal="center" vertical="center" shrinkToFit="1"/>
    </xf>
    <xf numFmtId="0" fontId="2" fillId="0" borderId="82" xfId="51" applyFont="1" applyBorder="1" applyAlignment="1">
      <alignment horizontal="center" vertical="center" shrinkToFit="1"/>
    </xf>
    <xf numFmtId="0" fontId="17" fillId="0" borderId="19" xfId="45" applyFont="1" applyBorder="1" applyAlignment="1">
      <alignment horizontal="center" vertical="center"/>
    </xf>
    <xf numFmtId="0" fontId="17" fillId="0" borderId="10" xfId="45" applyFont="1" applyBorder="1" applyAlignment="1">
      <alignment horizontal="center" vertical="center"/>
    </xf>
    <xf numFmtId="0" fontId="17" fillId="0" borderId="11" xfId="45" applyFont="1" applyBorder="1" applyAlignment="1">
      <alignment horizontal="center" vertical="center"/>
    </xf>
    <xf numFmtId="0" fontId="11" fillId="24" borderId="19" xfId="45" applyFont="1" applyFill="1" applyBorder="1" applyAlignment="1">
      <alignment horizontal="center" vertical="center"/>
    </xf>
    <xf numFmtId="0" fontId="11" fillId="24" borderId="10" xfId="45" applyFont="1" applyFill="1" applyBorder="1" applyAlignment="1">
      <alignment horizontal="center" vertical="center"/>
    </xf>
    <xf numFmtId="0" fontId="11" fillId="24" borderId="11" xfId="45" applyFont="1" applyFill="1" applyBorder="1" applyAlignment="1">
      <alignment horizontal="center" vertical="center"/>
    </xf>
    <xf numFmtId="0" fontId="11" fillId="24" borderId="57" xfId="45" applyFont="1" applyFill="1" applyBorder="1" applyAlignment="1">
      <alignment horizontal="center" vertical="center"/>
    </xf>
    <xf numFmtId="0" fontId="11" fillId="24" borderId="56" xfId="45" applyFont="1" applyFill="1" applyBorder="1" applyAlignment="1">
      <alignment horizontal="center" vertical="center"/>
    </xf>
    <xf numFmtId="0" fontId="11" fillId="24" borderId="100" xfId="45" applyFont="1" applyFill="1" applyBorder="1" applyAlignment="1">
      <alignment horizontal="center" vertical="center"/>
    </xf>
    <xf numFmtId="0" fontId="19" fillId="0" borderId="95" xfId="45" applyFont="1" applyBorder="1" applyAlignment="1">
      <alignment horizontal="left" vertical="center"/>
    </xf>
    <xf numFmtId="0" fontId="19" fillId="0" borderId="96" xfId="45" applyFont="1" applyBorder="1" applyAlignment="1">
      <alignment horizontal="left" vertical="center"/>
    </xf>
    <xf numFmtId="0" fontId="19" fillId="0" borderId="98" xfId="45" applyFont="1" applyBorder="1" applyAlignment="1">
      <alignment horizontal="left" vertical="center"/>
    </xf>
    <xf numFmtId="0" fontId="19" fillId="0" borderId="16" xfId="45" applyFont="1" applyBorder="1" applyAlignment="1">
      <alignment horizontal="left" vertical="center"/>
    </xf>
    <xf numFmtId="0" fontId="19" fillId="0" borderId="0" xfId="45" applyFont="1" applyBorder="1" applyAlignment="1">
      <alignment horizontal="left" vertical="center"/>
    </xf>
    <xf numFmtId="0" fontId="19" fillId="0" borderId="17" xfId="45" applyFont="1" applyBorder="1" applyAlignment="1">
      <alignment horizontal="left" vertical="center"/>
    </xf>
    <xf numFmtId="0" fontId="19" fillId="0" borderId="25" xfId="45" applyFont="1" applyBorder="1" applyAlignment="1">
      <alignment horizontal="left" vertical="center"/>
    </xf>
    <xf numFmtId="0" fontId="19" fillId="0" borderId="12" xfId="45" applyFont="1" applyBorder="1" applyAlignment="1">
      <alignment horizontal="left" vertical="center"/>
    </xf>
    <xf numFmtId="0" fontId="19" fillId="0" borderId="18" xfId="45" applyFont="1" applyBorder="1" applyAlignment="1">
      <alignment horizontal="left" vertical="center"/>
    </xf>
    <xf numFmtId="0" fontId="2" fillId="24" borderId="13" xfId="51" applyFont="1" applyFill="1" applyBorder="1" applyAlignment="1">
      <alignment horizontal="center" vertical="center" wrapText="1"/>
    </xf>
    <xf numFmtId="0" fontId="2" fillId="24" borderId="14" xfId="51" applyFont="1" applyFill="1" applyBorder="1" applyAlignment="1">
      <alignment horizontal="center" vertical="center" wrapText="1"/>
    </xf>
    <xf numFmtId="0" fontId="2" fillId="24" borderId="15" xfId="51" applyFont="1" applyFill="1" applyBorder="1" applyAlignment="1">
      <alignment horizontal="center" vertical="center" wrapText="1"/>
    </xf>
    <xf numFmtId="0" fontId="2" fillId="24" borderId="0" xfId="51" applyFont="1" applyFill="1" applyBorder="1" applyAlignment="1">
      <alignment horizontal="center" vertical="center" wrapText="1"/>
    </xf>
    <xf numFmtId="0" fontId="2" fillId="24" borderId="17" xfId="51" applyFont="1" applyFill="1" applyBorder="1" applyAlignment="1">
      <alignment horizontal="center" vertical="center" wrapText="1"/>
    </xf>
    <xf numFmtId="0" fontId="2" fillId="24" borderId="25" xfId="51" applyFont="1" applyFill="1" applyBorder="1" applyAlignment="1">
      <alignment horizontal="center" vertical="center" wrapText="1"/>
    </xf>
    <xf numFmtId="0" fontId="2" fillId="24" borderId="12" xfId="51" applyFont="1" applyFill="1" applyBorder="1" applyAlignment="1">
      <alignment horizontal="center" vertical="center" wrapText="1"/>
    </xf>
    <xf numFmtId="0" fontId="2" fillId="24" borderId="18" xfId="51" applyFont="1" applyFill="1" applyBorder="1" applyAlignment="1">
      <alignment horizontal="center" vertical="center" wrapText="1"/>
    </xf>
    <xf numFmtId="0" fontId="2" fillId="24" borderId="13" xfId="51" applyFont="1" applyFill="1" applyBorder="1" applyAlignment="1">
      <alignment horizontal="center" vertical="center"/>
    </xf>
    <xf numFmtId="0" fontId="2" fillId="24" borderId="14" xfId="51" applyFont="1" applyFill="1" applyBorder="1" applyAlignment="1">
      <alignment horizontal="center" vertical="center"/>
    </xf>
    <xf numFmtId="0" fontId="2" fillId="24" borderId="15" xfId="51" applyFont="1" applyFill="1" applyBorder="1" applyAlignment="1">
      <alignment horizontal="center" vertical="center"/>
    </xf>
    <xf numFmtId="0" fontId="18" fillId="0" borderId="13" xfId="51" applyFont="1" applyBorder="1" applyAlignment="1">
      <alignment horizontal="center" vertical="center"/>
    </xf>
    <xf numFmtId="0" fontId="18" fillId="0" borderId="14" xfId="51" applyFont="1" applyBorder="1" applyAlignment="1">
      <alignment horizontal="center" vertical="center"/>
    </xf>
    <xf numFmtId="0" fontId="18" fillId="0" borderId="15" xfId="51" applyFont="1" applyBorder="1" applyAlignment="1">
      <alignment horizontal="center" vertical="center"/>
    </xf>
    <xf numFmtId="0" fontId="2" fillId="24" borderId="60" xfId="45" applyFont="1" applyFill="1" applyBorder="1" applyAlignment="1">
      <alignment horizontal="center" vertical="center"/>
    </xf>
    <xf numFmtId="0" fontId="2" fillId="24" borderId="59" xfId="45" applyFont="1" applyFill="1" applyBorder="1" applyAlignment="1">
      <alignment horizontal="center" vertical="center"/>
    </xf>
    <xf numFmtId="0" fontId="2" fillId="24" borderId="84" xfId="45" applyFont="1" applyFill="1" applyBorder="1" applyAlignment="1">
      <alignment horizontal="center" vertical="center"/>
    </xf>
    <xf numFmtId="0" fontId="19" fillId="0" borderId="60" xfId="45" applyFont="1" applyBorder="1" applyAlignment="1">
      <alignment horizontal="center" vertical="center"/>
    </xf>
    <xf numFmtId="0" fontId="19" fillId="0" borderId="59" xfId="45" applyFont="1" applyBorder="1" applyAlignment="1">
      <alignment horizontal="center" vertical="center"/>
    </xf>
    <xf numFmtId="0" fontId="19" fillId="0" borderId="84" xfId="45" applyFont="1" applyBorder="1" applyAlignment="1">
      <alignment horizontal="center" vertical="center"/>
    </xf>
    <xf numFmtId="0" fontId="2" fillId="24" borderId="19" xfId="45" applyFont="1" applyFill="1" applyBorder="1" applyAlignment="1">
      <alignment horizontal="center" vertical="center" wrapText="1"/>
    </xf>
    <xf numFmtId="0" fontId="2" fillId="24" borderId="10" xfId="45" applyFont="1" applyFill="1" applyBorder="1" applyAlignment="1">
      <alignment horizontal="center" vertical="center" wrapText="1"/>
    </xf>
    <xf numFmtId="0" fontId="2" fillId="24" borderId="11" xfId="45" applyFont="1" applyFill="1" applyBorder="1" applyAlignment="1">
      <alignment horizontal="center" vertical="center" wrapText="1"/>
    </xf>
    <xf numFmtId="0" fontId="2" fillId="24" borderId="19" xfId="45" applyFont="1" applyFill="1" applyBorder="1" applyAlignment="1">
      <alignment horizontal="center" vertical="center"/>
    </xf>
    <xf numFmtId="0" fontId="2" fillId="24" borderId="10" xfId="45" applyFont="1" applyFill="1" applyBorder="1" applyAlignment="1">
      <alignment horizontal="center" vertical="center"/>
    </xf>
    <xf numFmtId="0" fontId="2" fillId="24" borderId="11" xfId="45" applyFont="1" applyFill="1" applyBorder="1" applyAlignment="1">
      <alignment horizontal="center" vertical="center"/>
    </xf>
    <xf numFmtId="0" fontId="0" fillId="0" borderId="10" xfId="45" applyFont="1" applyBorder="1" applyAlignment="1">
      <alignment horizontal="left" vertical="center"/>
    </xf>
    <xf numFmtId="0" fontId="11" fillId="0" borderId="10" xfId="45" applyFont="1" applyBorder="1" applyAlignment="1">
      <alignment horizontal="left" vertical="center"/>
    </xf>
    <xf numFmtId="0" fontId="8" fillId="24" borderId="103" xfId="42" applyFont="1" applyFill="1" applyBorder="1" applyAlignment="1">
      <alignment horizontal="center" vertical="center" wrapText="1"/>
    </xf>
    <xf numFmtId="0" fontId="8" fillId="24" borderId="104" xfId="42" applyFont="1" applyFill="1" applyBorder="1" applyAlignment="1">
      <alignment horizontal="center" vertical="center" wrapText="1"/>
    </xf>
    <xf numFmtId="0" fontId="8" fillId="24" borderId="105" xfId="42" applyFont="1" applyFill="1" applyBorder="1" applyAlignment="1">
      <alignment horizontal="center" vertical="center" wrapText="1"/>
    </xf>
    <xf numFmtId="0" fontId="0" fillId="24" borderId="103" xfId="45" applyFont="1" applyFill="1" applyBorder="1" applyAlignment="1">
      <alignment horizontal="center" vertical="center"/>
    </xf>
    <xf numFmtId="0" fontId="2" fillId="24" borderId="105" xfId="45" applyFont="1" applyFill="1" applyBorder="1" applyAlignment="1">
      <alignment horizontal="center" vertical="center"/>
    </xf>
    <xf numFmtId="0" fontId="8" fillId="24" borderId="122" xfId="42" applyFont="1" applyFill="1" applyBorder="1" applyAlignment="1">
      <alignment horizontal="center" vertical="center" wrapText="1"/>
    </xf>
    <xf numFmtId="0" fontId="8" fillId="24" borderId="123" xfId="42" applyFont="1" applyFill="1" applyBorder="1" applyAlignment="1">
      <alignment horizontal="center" vertical="center" wrapText="1"/>
    </xf>
    <xf numFmtId="0" fontId="8" fillId="24" borderId="124" xfId="42" applyFont="1" applyFill="1" applyBorder="1" applyAlignment="1">
      <alignment horizontal="center" vertical="center" wrapText="1"/>
    </xf>
    <xf numFmtId="0" fontId="8" fillId="0" borderId="19" xfId="42" applyFont="1" applyFill="1" applyBorder="1" applyAlignment="1">
      <alignment horizontal="center" vertical="center" wrapText="1"/>
    </xf>
    <xf numFmtId="0" fontId="8" fillId="0" borderId="10" xfId="42" applyFont="1" applyFill="1" applyBorder="1" applyAlignment="1">
      <alignment horizontal="center" vertical="center" wrapText="1"/>
    </xf>
    <xf numFmtId="0" fontId="8" fillId="0" borderId="10" xfId="42" applyFont="1" applyFill="1" applyBorder="1" applyAlignment="1">
      <alignment horizontal="left" vertical="center" wrapText="1"/>
    </xf>
    <xf numFmtId="0" fontId="8" fillId="0" borderId="11" xfId="42" applyFont="1" applyFill="1" applyBorder="1" applyAlignment="1">
      <alignment horizontal="left" vertical="center" wrapText="1"/>
    </xf>
    <xf numFmtId="0" fontId="0" fillId="0" borderId="108" xfId="45" applyFont="1" applyBorder="1" applyAlignment="1">
      <alignment horizontal="center" vertical="center" wrapText="1"/>
    </xf>
    <xf numFmtId="0" fontId="2" fillId="0" borderId="110" xfId="45" applyFont="1" applyBorder="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5" xfId="45" applyFont="1" applyBorder="1" applyAlignment="1">
      <alignment horizontal="center" vertical="center"/>
    </xf>
    <xf numFmtId="0" fontId="2" fillId="0" borderId="18" xfId="45" applyFont="1" applyBorder="1" applyAlignment="1">
      <alignment horizontal="center" vertical="center"/>
    </xf>
    <xf numFmtId="0" fontId="8" fillId="24" borderId="19" xfId="42" applyFont="1" applyFill="1" applyBorder="1" applyAlignment="1">
      <alignment horizontal="center" vertical="center" wrapText="1"/>
    </xf>
    <xf numFmtId="0" fontId="8" fillId="24" borderId="10" xfId="42" applyFont="1" applyFill="1" applyBorder="1" applyAlignment="1">
      <alignment horizontal="center" vertical="center" wrapText="1"/>
    </xf>
    <xf numFmtId="0" fontId="8" fillId="24" borderId="11" xfId="42" applyFont="1" applyFill="1" applyBorder="1" applyAlignment="1">
      <alignment horizontal="center" vertical="center" wrapText="1"/>
    </xf>
    <xf numFmtId="0" fontId="0" fillId="0" borderId="10" xfId="45" applyFont="1" applyBorder="1" applyAlignment="1">
      <alignment horizontal="center" vertical="center"/>
    </xf>
    <xf numFmtId="0" fontId="11" fillId="0" borderId="10" xfId="45" applyFont="1" applyBorder="1" applyAlignment="1">
      <alignment horizontal="center" vertical="center"/>
    </xf>
    <xf numFmtId="0" fontId="8" fillId="0" borderId="13" xfId="42" applyFont="1" applyFill="1" applyBorder="1" applyAlignment="1">
      <alignment horizontal="center" vertical="center" wrapText="1"/>
    </xf>
    <xf numFmtId="0" fontId="8" fillId="0" borderId="14" xfId="42" applyFont="1" applyFill="1" applyBorder="1" applyAlignment="1">
      <alignment horizontal="center" vertical="center" wrapText="1"/>
    </xf>
    <xf numFmtId="0" fontId="8" fillId="0" borderId="14" xfId="42" applyFont="1" applyFill="1" applyBorder="1" applyAlignment="1">
      <alignment horizontal="left" vertical="center" wrapText="1"/>
    </xf>
    <xf numFmtId="0" fontId="8" fillId="0" borderId="15" xfId="42" applyFont="1" applyFill="1" applyBorder="1" applyAlignment="1">
      <alignment horizontal="left" vertical="center" wrapText="1"/>
    </xf>
    <xf numFmtId="0" fontId="8" fillId="24" borderId="13" xfId="42" applyFont="1" applyFill="1" applyBorder="1" applyAlignment="1">
      <alignment horizontal="center" vertical="center" wrapText="1"/>
    </xf>
    <xf numFmtId="0" fontId="8" fillId="24" borderId="14" xfId="42" applyFont="1" applyFill="1" applyBorder="1" applyAlignment="1">
      <alignment horizontal="center" vertical="center" wrapText="1"/>
    </xf>
    <xf numFmtId="0" fontId="8" fillId="24" borderId="15" xfId="42" applyFont="1" applyFill="1" applyBorder="1" applyAlignment="1">
      <alignment horizontal="center" vertical="center" wrapText="1"/>
    </xf>
    <xf numFmtId="0" fontId="8" fillId="24" borderId="25" xfId="42" applyFont="1" applyFill="1" applyBorder="1" applyAlignment="1">
      <alignment horizontal="center" vertical="center" wrapText="1"/>
    </xf>
    <xf numFmtId="0" fontId="8" fillId="24" borderId="12" xfId="42" applyFont="1" applyFill="1" applyBorder="1" applyAlignment="1">
      <alignment horizontal="center" vertical="center" wrapText="1"/>
    </xf>
    <xf numFmtId="0" fontId="8" fillId="24" borderId="18" xfId="42" applyFont="1" applyFill="1" applyBorder="1" applyAlignment="1">
      <alignment horizontal="center" vertical="center" wrapText="1"/>
    </xf>
    <xf numFmtId="0" fontId="8" fillId="0" borderId="112" xfId="42" applyFont="1" applyFill="1" applyBorder="1" applyAlignment="1">
      <alignment horizontal="center" vertical="center" wrapText="1"/>
    </xf>
    <xf numFmtId="0" fontId="8" fillId="0" borderId="113" xfId="42" applyFont="1" applyFill="1" applyBorder="1" applyAlignment="1">
      <alignment horizontal="center" vertical="center" wrapText="1"/>
    </xf>
    <xf numFmtId="0" fontId="8" fillId="0" borderId="113" xfId="42" applyFont="1" applyFill="1" applyBorder="1" applyAlignment="1">
      <alignment horizontal="left" vertical="center" wrapText="1"/>
    </xf>
    <xf numFmtId="0" fontId="8" fillId="0" borderId="125" xfId="42" applyFont="1" applyFill="1" applyBorder="1" applyAlignment="1">
      <alignment horizontal="left" vertical="center" wrapText="1"/>
    </xf>
    <xf numFmtId="0" fontId="8" fillId="0" borderId="12" xfId="42" applyFont="1" applyFill="1" applyBorder="1" applyAlignment="1">
      <alignment horizontal="left" vertical="center" wrapText="1"/>
    </xf>
    <xf numFmtId="0" fontId="8" fillId="0" borderId="18" xfId="42" applyFont="1" applyFill="1" applyBorder="1" applyAlignment="1">
      <alignment horizontal="left" vertical="center" wrapText="1"/>
    </xf>
    <xf numFmtId="0" fontId="8" fillId="0" borderId="25" xfId="42" applyFont="1" applyFill="1" applyBorder="1" applyAlignment="1">
      <alignment horizontal="center" vertical="center" wrapText="1"/>
    </xf>
    <xf numFmtId="0" fontId="8" fillId="0" borderId="12" xfId="42" applyFont="1" applyFill="1" applyBorder="1" applyAlignment="1">
      <alignment horizontal="center" vertical="center" wrapText="1"/>
    </xf>
    <xf numFmtId="0" fontId="8" fillId="0" borderId="78" xfId="42" applyFont="1" applyFill="1" applyBorder="1" applyAlignment="1">
      <alignment horizontal="left" vertical="center" wrapText="1"/>
    </xf>
    <xf numFmtId="0" fontId="8" fillId="0" borderId="111" xfId="42" applyFont="1" applyFill="1" applyBorder="1" applyAlignment="1">
      <alignment horizontal="left" vertical="center" wrapText="1"/>
    </xf>
    <xf numFmtId="0" fontId="8" fillId="0" borderId="99" xfId="42" applyFont="1" applyFill="1" applyBorder="1" applyAlignment="1">
      <alignment horizontal="center" vertical="center" wrapText="1"/>
    </xf>
    <xf numFmtId="0" fontId="8" fillId="0" borderId="78" xfId="42" applyFont="1" applyFill="1" applyBorder="1" applyAlignment="1">
      <alignment horizontal="center" vertical="center" wrapText="1"/>
    </xf>
    <xf numFmtId="0" fontId="49" fillId="0" borderId="0" xfId="60" applyFont="1" applyAlignment="1">
      <alignment horizontal="center" vertical="center"/>
    </xf>
    <xf numFmtId="0" fontId="53" fillId="0" borderId="0" xfId="60" applyAlignment="1">
      <alignment horizontal="center" vertical="center" shrinkToFit="1"/>
    </xf>
    <xf numFmtId="0" fontId="59" fillId="0" borderId="0" xfId="60" applyFont="1" applyAlignment="1">
      <alignment horizontal="left" vertical="center"/>
    </xf>
    <xf numFmtId="0" fontId="53" fillId="0" borderId="0" xfId="60" applyAlignment="1">
      <alignment horizontal="left" vertical="center"/>
    </xf>
    <xf numFmtId="0" fontId="49" fillId="0" borderId="0" xfId="60" applyFont="1" applyAlignment="1">
      <alignment horizontal="left" vertical="center"/>
    </xf>
    <xf numFmtId="0" fontId="53" fillId="0" borderId="0" xfId="60" applyAlignment="1">
      <alignment horizontal="left" vertical="center" shrinkToFit="1"/>
    </xf>
    <xf numFmtId="0" fontId="53" fillId="0" borderId="0" xfId="60" applyAlignment="1">
      <alignment horizontal="center" vertical="center"/>
    </xf>
    <xf numFmtId="0" fontId="61" fillId="0" borderId="0" xfId="60" applyFont="1" applyFill="1" applyBorder="1" applyAlignment="1">
      <alignment horizontal="center" vertical="center"/>
    </xf>
    <xf numFmtId="0" fontId="48" fillId="0" borderId="19" xfId="60" applyFont="1" applyBorder="1" applyAlignment="1">
      <alignment horizontal="center" vertical="center"/>
    </xf>
    <xf numFmtId="0" fontId="48" fillId="0" borderId="10" xfId="60" applyFont="1" applyBorder="1" applyAlignment="1">
      <alignment horizontal="center" vertical="center"/>
    </xf>
    <xf numFmtId="0" fontId="48" fillId="0" borderId="11" xfId="60" applyFont="1" applyBorder="1" applyAlignment="1">
      <alignment horizontal="center" vertical="center"/>
    </xf>
    <xf numFmtId="0" fontId="48" fillId="0" borderId="19" xfId="60" applyFont="1" applyBorder="1" applyAlignment="1">
      <alignment horizontal="center" vertical="center" wrapText="1"/>
    </xf>
    <xf numFmtId="0" fontId="48" fillId="0" borderId="10" xfId="60" applyFont="1" applyBorder="1" applyAlignment="1">
      <alignment horizontal="center" vertical="center" wrapText="1"/>
    </xf>
    <xf numFmtId="0" fontId="48" fillId="0" borderId="11" xfId="60" applyFont="1" applyBorder="1" applyAlignment="1">
      <alignment horizontal="center" vertical="center" wrapText="1"/>
    </xf>
    <xf numFmtId="0" fontId="48" fillId="0" borderId="0" xfId="60" applyFont="1" applyBorder="1" applyAlignment="1">
      <alignment horizontal="center" vertical="center"/>
    </xf>
    <xf numFmtId="0" fontId="58" fillId="0" borderId="12" xfId="60" applyFont="1" applyBorder="1" applyAlignment="1">
      <alignment horizontal="center" vertical="center" shrinkToFit="1"/>
    </xf>
    <xf numFmtId="0" fontId="56" fillId="0" borderId="50" xfId="60" applyFont="1" applyBorder="1" applyAlignment="1">
      <alignment horizontal="center" vertical="center" shrinkToFit="1"/>
    </xf>
    <xf numFmtId="0" fontId="56" fillId="0" borderId="66" xfId="60" applyFont="1" applyBorder="1" applyAlignment="1">
      <alignment horizontal="center" vertical="center" shrinkToFit="1"/>
    </xf>
    <xf numFmtId="0" fontId="56" fillId="0" borderId="64" xfId="60" applyFont="1" applyBorder="1" applyAlignment="1">
      <alignment vertical="center" shrinkToFit="1"/>
    </xf>
    <xf numFmtId="0" fontId="48" fillId="0" borderId="13" xfId="60" applyFont="1" applyBorder="1" applyAlignment="1">
      <alignment horizontal="center" vertical="center"/>
    </xf>
    <xf numFmtId="0" fontId="48" fillId="0" borderId="14" xfId="60" applyFont="1" applyBorder="1" applyAlignment="1">
      <alignment horizontal="center" vertical="center"/>
    </xf>
    <xf numFmtId="0" fontId="58" fillId="0" borderId="0" xfId="60" applyFont="1" applyBorder="1" applyAlignment="1">
      <alignment horizontal="center" vertical="center"/>
    </xf>
    <xf numFmtId="0" fontId="54" fillId="0" borderId="0" xfId="60" applyFont="1" applyAlignment="1">
      <alignment horizontal="center" vertical="center"/>
    </xf>
    <xf numFmtId="0" fontId="56" fillId="0" borderId="10" xfId="60" applyFont="1" applyBorder="1" applyAlignment="1">
      <alignment horizontal="center" vertical="center"/>
    </xf>
    <xf numFmtId="0" fontId="56" fillId="0" borderId="11" xfId="60" applyFont="1" applyBorder="1" applyAlignment="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5"/>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3"/>
    <cellStyle name="標準 2 3" xfId="62"/>
    <cellStyle name="標準 3" xfId="50"/>
    <cellStyle name="標準 4" xfId="52"/>
    <cellStyle name="標準 5" xfId="56"/>
    <cellStyle name="標準 6" xfId="59"/>
    <cellStyle name="標準 7" xfId="60"/>
    <cellStyle name="標準 8" xfId="61"/>
    <cellStyle name="標準_34henkou_houjin(1)" xfId="42"/>
    <cellStyle name="標準_kyotaku_kinyuurei" xfId="43"/>
    <cellStyle name="標準_参考様式" xfId="44"/>
    <cellStyle name="標準_第１号様式・付表" xfId="45"/>
    <cellStyle name="標準_第１号様式・付表(通所介護）" xfId="54"/>
    <cellStyle name="標準_通所②" xfId="58"/>
    <cellStyle name="標準_付表　訪問介護　修正版" xfId="46"/>
    <cellStyle name="標準_付表　訪問介護　修正版_参考様式" xfId="47"/>
    <cellStyle name="標準_付表　訪問介護　修正版_第一号様式" xfId="48"/>
    <cellStyle name="標準_付表　訪問介護　修正版_第一号様式 2" xfId="51"/>
    <cellStyle name="標準_訪問介護申請書" xfId="57"/>
    <cellStyle name="良い" xfId="49"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42332</xdr:colOff>
      <xdr:row>1</xdr:row>
      <xdr:rowOff>42333</xdr:rowOff>
    </xdr:from>
    <xdr:to>
      <xdr:col>48</xdr:col>
      <xdr:colOff>1227665</xdr:colOff>
      <xdr:row>1</xdr:row>
      <xdr:rowOff>328083</xdr:rowOff>
    </xdr:to>
    <xdr:sp macro="" textlink="">
      <xdr:nvSpPr>
        <xdr:cNvPr id="2" name="正方形/長方形 1"/>
        <xdr:cNvSpPr/>
      </xdr:nvSpPr>
      <xdr:spPr bwMode="auto">
        <a:xfrm>
          <a:off x="28083932" y="207433"/>
          <a:ext cx="1788583" cy="120650"/>
        </a:xfrm>
        <a:prstGeom prst="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lnSpc>
              <a:spcPts val="1900"/>
            </a:lnSpc>
          </a:pPr>
          <a:r>
            <a:rPr kumimoji="1" lang="ja-JP" altLang="en-US" sz="1200" b="1">
              <a:latin typeface="+mn-ea"/>
              <a:ea typeface="+mn-ea"/>
            </a:rPr>
            <a:t>令和</a:t>
          </a:r>
          <a:r>
            <a:rPr kumimoji="1" lang="en-US" altLang="ja-JP" sz="1200" b="1">
              <a:latin typeface="+mn-ea"/>
              <a:ea typeface="+mn-ea"/>
            </a:rPr>
            <a:t>4</a:t>
          </a:r>
          <a:r>
            <a:rPr kumimoji="1" lang="ja-JP" altLang="en-US" sz="1200" b="1">
              <a:latin typeface="+mn-ea"/>
              <a:ea typeface="+mn-ea"/>
            </a:rPr>
            <a:t>年度版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41</xdr:row>
      <xdr:rowOff>0</xdr:rowOff>
    </xdr:from>
    <xdr:to>
      <xdr:col>31</xdr:col>
      <xdr:colOff>0</xdr:colOff>
      <xdr:row>41</xdr:row>
      <xdr:rowOff>0</xdr:rowOff>
    </xdr:to>
    <xdr:sp macro="" textlink="">
      <xdr:nvSpPr>
        <xdr:cNvPr id="2" name="Line 1"/>
        <xdr:cNvSpPr>
          <a:spLocks noChangeShapeType="1"/>
        </xdr:cNvSpPr>
      </xdr:nvSpPr>
      <xdr:spPr bwMode="auto">
        <a:xfrm>
          <a:off x="3810000" y="7934325"/>
          <a:ext cx="3771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8</xdr:col>
      <xdr:colOff>38100</xdr:colOff>
      <xdr:row>41</xdr:row>
      <xdr:rowOff>0</xdr:rowOff>
    </xdr:from>
    <xdr:to>
      <xdr:col>20</xdr:col>
      <xdr:colOff>38100</xdr:colOff>
      <xdr:row>41</xdr:row>
      <xdr:rowOff>0</xdr:rowOff>
    </xdr:to>
    <xdr:sp macro="" textlink="">
      <xdr:nvSpPr>
        <xdr:cNvPr id="3" name="Line 2"/>
        <xdr:cNvSpPr>
          <a:spLocks noChangeShapeType="1"/>
        </xdr:cNvSpPr>
      </xdr:nvSpPr>
      <xdr:spPr bwMode="auto">
        <a:xfrm>
          <a:off x="1943100" y="7934325"/>
          <a:ext cx="28575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28</xdr:col>
      <xdr:colOff>0</xdr:colOff>
      <xdr:row>38</xdr:row>
      <xdr:rowOff>9525</xdr:rowOff>
    </xdr:from>
    <xdr:to>
      <xdr:col>31</xdr:col>
      <xdr:colOff>0</xdr:colOff>
      <xdr:row>41</xdr:row>
      <xdr:rowOff>0</xdr:rowOff>
    </xdr:to>
    <xdr:sp macro="" textlink="">
      <xdr:nvSpPr>
        <xdr:cNvPr id="8" name="Line 7"/>
        <xdr:cNvSpPr>
          <a:spLocks noChangeShapeType="1"/>
        </xdr:cNvSpPr>
      </xdr:nvSpPr>
      <xdr:spPr bwMode="auto">
        <a:xfrm>
          <a:off x="6667500" y="7258050"/>
          <a:ext cx="914400" cy="676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40</xdr:row>
      <xdr:rowOff>0</xdr:rowOff>
    </xdr:from>
    <xdr:to>
      <xdr:col>31</xdr:col>
      <xdr:colOff>0</xdr:colOff>
      <xdr:row>41</xdr:row>
      <xdr:rowOff>0</xdr:rowOff>
    </xdr:to>
    <xdr:sp macro="" textlink="">
      <xdr:nvSpPr>
        <xdr:cNvPr id="9" name="Line 8"/>
        <xdr:cNvSpPr>
          <a:spLocks noChangeShapeType="1"/>
        </xdr:cNvSpPr>
      </xdr:nvSpPr>
      <xdr:spPr bwMode="auto">
        <a:xfrm>
          <a:off x="6619875" y="7705725"/>
          <a:ext cx="962025"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23</xdr:col>
      <xdr:colOff>28575</xdr:colOff>
      <xdr:row>13</xdr:row>
      <xdr:rowOff>9525</xdr:rowOff>
    </xdr:from>
    <xdr:to>
      <xdr:col>23</xdr:col>
      <xdr:colOff>47625</xdr:colOff>
      <xdr:row>13</xdr:row>
      <xdr:rowOff>28575</xdr:rowOff>
    </xdr:to>
    <xdr:sp macro="" textlink="">
      <xdr:nvSpPr>
        <xdr:cNvPr id="10" name="Line 9"/>
        <xdr:cNvSpPr>
          <a:spLocks noChangeShapeType="1"/>
        </xdr:cNvSpPr>
      </xdr:nvSpPr>
      <xdr:spPr bwMode="auto">
        <a:xfrm flipV="1">
          <a:off x="5505450" y="22288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16</xdr:row>
      <xdr:rowOff>0</xdr:rowOff>
    </xdr:from>
    <xdr:to>
      <xdr:col>23</xdr:col>
      <xdr:colOff>47625</xdr:colOff>
      <xdr:row>16</xdr:row>
      <xdr:rowOff>0</xdr:rowOff>
    </xdr:to>
    <xdr:sp macro="" textlink="">
      <xdr:nvSpPr>
        <xdr:cNvPr id="12" name="Line 11"/>
        <xdr:cNvSpPr>
          <a:spLocks noChangeShapeType="1"/>
        </xdr:cNvSpPr>
      </xdr:nvSpPr>
      <xdr:spPr bwMode="auto">
        <a:xfrm flipV="1">
          <a:off x="5505450" y="26765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28575</xdr:colOff>
      <xdr:row>13</xdr:row>
      <xdr:rowOff>9525</xdr:rowOff>
    </xdr:from>
    <xdr:to>
      <xdr:col>23</xdr:col>
      <xdr:colOff>47625</xdr:colOff>
      <xdr:row>13</xdr:row>
      <xdr:rowOff>28575</xdr:rowOff>
    </xdr:to>
    <xdr:sp macro="" textlink="">
      <xdr:nvSpPr>
        <xdr:cNvPr id="2" name="Line 9"/>
        <xdr:cNvSpPr>
          <a:spLocks noChangeShapeType="1"/>
        </xdr:cNvSpPr>
      </xdr:nvSpPr>
      <xdr:spPr bwMode="auto">
        <a:xfrm flipV="1">
          <a:off x="5676900" y="2419350"/>
          <a:ext cx="19050"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17</xdr:row>
      <xdr:rowOff>9525</xdr:rowOff>
    </xdr:from>
    <xdr:to>
      <xdr:col>31</xdr:col>
      <xdr:colOff>0</xdr:colOff>
      <xdr:row>20</xdr:row>
      <xdr:rowOff>0</xdr:rowOff>
    </xdr:to>
    <xdr:sp macro="" textlink="">
      <xdr:nvSpPr>
        <xdr:cNvPr id="3" name="Line 7"/>
        <xdr:cNvSpPr>
          <a:spLocks noChangeShapeType="1"/>
        </xdr:cNvSpPr>
      </xdr:nvSpPr>
      <xdr:spPr bwMode="auto">
        <a:xfrm>
          <a:off x="6838950" y="7620000"/>
          <a:ext cx="714375" cy="752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190500</xdr:colOff>
      <xdr:row>19</xdr:row>
      <xdr:rowOff>0</xdr:rowOff>
    </xdr:from>
    <xdr:to>
      <xdr:col>31</xdr:col>
      <xdr:colOff>0</xdr:colOff>
      <xdr:row>20</xdr:row>
      <xdr:rowOff>0</xdr:rowOff>
    </xdr:to>
    <xdr:sp macro="" textlink="">
      <xdr:nvSpPr>
        <xdr:cNvPr id="4" name="Line 8"/>
        <xdr:cNvSpPr>
          <a:spLocks noChangeShapeType="1"/>
        </xdr:cNvSpPr>
      </xdr:nvSpPr>
      <xdr:spPr bwMode="auto">
        <a:xfrm>
          <a:off x="6791325" y="8067675"/>
          <a:ext cx="762000"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1</xdr:row>
      <xdr:rowOff>0</xdr:rowOff>
    </xdr:from>
    <xdr:to>
      <xdr:col>23</xdr:col>
      <xdr:colOff>66675</xdr:colOff>
      <xdr:row>1</xdr:row>
      <xdr:rowOff>0</xdr:rowOff>
    </xdr:to>
    <xdr:sp macro="" textlink="">
      <xdr:nvSpPr>
        <xdr:cNvPr id="15363" name="Arc 1"/>
        <xdr:cNvSpPr>
          <a:spLocks/>
        </xdr:cNvSpPr>
      </xdr:nvSpPr>
      <xdr:spPr bwMode="auto">
        <a:xfrm flipH="1" flipV="1">
          <a:off x="5429250"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1</xdr:row>
      <xdr:rowOff>0</xdr:rowOff>
    </xdr:from>
    <xdr:to>
      <xdr:col>23</xdr:col>
      <xdr:colOff>171450</xdr:colOff>
      <xdr:row>1</xdr:row>
      <xdr:rowOff>0</xdr:rowOff>
    </xdr:to>
    <xdr:sp macro="" textlink="">
      <xdr:nvSpPr>
        <xdr:cNvPr id="15364" name="Line 2"/>
        <xdr:cNvSpPr>
          <a:spLocks noChangeShapeType="1"/>
        </xdr:cNvSpPr>
      </xdr:nvSpPr>
      <xdr:spPr bwMode="auto">
        <a:xfrm>
          <a:off x="55340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52</xdr:col>
      <xdr:colOff>38061</xdr:colOff>
      <xdr:row>12</xdr:row>
      <xdr:rowOff>104775</xdr:rowOff>
    </xdr:from>
    <xdr:ext cx="809664" cy="357693"/>
    <xdr:sp macro="" textlink="">
      <xdr:nvSpPr>
        <xdr:cNvPr id="2" name="テキスト ボックス 1"/>
        <xdr:cNvSpPr txBox="1"/>
      </xdr:nvSpPr>
      <xdr:spPr>
        <a:xfrm>
          <a:off x="22326561" y="3476625"/>
          <a:ext cx="809664" cy="357693"/>
        </a:xfrm>
        <a:custGeom>
          <a:avLst/>
          <a:gdLst>
            <a:gd name="connsiteX0" fmla="*/ 0 w 781050"/>
            <a:gd name="connsiteY0" fmla="*/ 0 h 264560"/>
            <a:gd name="connsiteX1" fmla="*/ 781050 w 781050"/>
            <a:gd name="connsiteY1" fmla="*/ 0 h 264560"/>
            <a:gd name="connsiteX2" fmla="*/ 781050 w 781050"/>
            <a:gd name="connsiteY2" fmla="*/ 264560 h 264560"/>
            <a:gd name="connsiteX3" fmla="*/ 0 w 781050"/>
            <a:gd name="connsiteY3" fmla="*/ 264560 h 264560"/>
            <a:gd name="connsiteX4" fmla="*/ 0 w 781050"/>
            <a:gd name="connsiteY4" fmla="*/ 0 h 264560"/>
            <a:gd name="connsiteX0" fmla="*/ 28614 w 809664"/>
            <a:gd name="connsiteY0" fmla="*/ 0 h 357693"/>
            <a:gd name="connsiteX1" fmla="*/ 809664 w 809664"/>
            <a:gd name="connsiteY1" fmla="*/ 0 h 357693"/>
            <a:gd name="connsiteX2" fmla="*/ 809664 w 809664"/>
            <a:gd name="connsiteY2" fmla="*/ 264560 h 357693"/>
            <a:gd name="connsiteX3" fmla="*/ 28614 w 809664"/>
            <a:gd name="connsiteY3" fmla="*/ 264560 h 357693"/>
            <a:gd name="connsiteX4" fmla="*/ 28614 w 809664"/>
            <a:gd name="connsiteY4" fmla="*/ 0 h 3576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64" h="357693">
              <a:moveTo>
                <a:pt x="28614" y="0"/>
              </a:moveTo>
              <a:lnTo>
                <a:pt x="809664" y="0"/>
              </a:lnTo>
              <a:lnTo>
                <a:pt x="809664" y="264560"/>
              </a:lnTo>
              <a:cubicBezTo>
                <a:pt x="549314" y="264560"/>
                <a:pt x="-149186" y="474110"/>
                <a:pt x="28614" y="264560"/>
              </a:cubicBezTo>
              <a:lnTo>
                <a:pt x="28614" y="0"/>
              </a:lnTo>
              <a:close/>
            </a:path>
          </a:pathLst>
        </a:cu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43</xdr:col>
      <xdr:colOff>38099</xdr:colOff>
      <xdr:row>28</xdr:row>
      <xdr:rowOff>85725</xdr:rowOff>
    </xdr:from>
    <xdr:ext cx="1219201" cy="275717"/>
    <xdr:sp macro="" textlink="">
      <xdr:nvSpPr>
        <xdr:cNvPr id="3" name="テキスト ボックス 2"/>
        <xdr:cNvSpPr txBox="1"/>
      </xdr:nvSpPr>
      <xdr:spPr>
        <a:xfrm>
          <a:off x="18468974" y="12144375"/>
          <a:ext cx="12192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b="1">
            <a:latin typeface="+mj-ea"/>
            <a:ea typeface="+mj-ea"/>
          </a:endParaRPr>
        </a:p>
      </xdr:txBody>
    </xdr:sp>
    <xdr:clientData/>
  </xdr:oneCellAnchor>
  <xdr:oneCellAnchor>
    <xdr:from>
      <xdr:col>12</xdr:col>
      <xdr:colOff>34636</xdr:colOff>
      <xdr:row>15</xdr:row>
      <xdr:rowOff>134216</xdr:rowOff>
    </xdr:from>
    <xdr:ext cx="3513426" cy="1485034"/>
    <xdr:sp macro="" textlink="">
      <xdr:nvSpPr>
        <xdr:cNvPr id="4" name="テキスト ボックス 3"/>
        <xdr:cNvSpPr txBox="1"/>
      </xdr:nvSpPr>
      <xdr:spPr>
        <a:xfrm>
          <a:off x="5178136" y="5134841"/>
          <a:ext cx="3513426" cy="14850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2400" b="1">
              <a:solidFill>
                <a:schemeClr val="dk1"/>
              </a:solidFill>
              <a:effectLst/>
              <a:latin typeface="+mn-lt"/>
              <a:ea typeface="+mn-ea"/>
              <a:cs typeface="+mn-cs"/>
            </a:rPr>
            <a:t>他の職種と兼務している場合は職種ごとに勤務時間を記入する。</a:t>
          </a:r>
          <a:endParaRPr lang="ja-JP" altLang="ja-JP" sz="2400">
            <a:effectLst/>
          </a:endParaRPr>
        </a:p>
        <a:p>
          <a:endParaRPr kumimoji="1" lang="ja-JP" altLang="en-US" sz="1100"/>
        </a:p>
      </xdr:txBody>
    </xdr:sp>
    <xdr:clientData/>
  </xdr:oneCellAnchor>
  <xdr:twoCellAnchor>
    <xdr:from>
      <xdr:col>14</xdr:col>
      <xdr:colOff>346365</xdr:colOff>
      <xdr:row>14</xdr:row>
      <xdr:rowOff>203489</xdr:rowOff>
    </xdr:from>
    <xdr:to>
      <xdr:col>16</xdr:col>
      <xdr:colOff>76849</xdr:colOff>
      <xdr:row>15</xdr:row>
      <xdr:rowOff>134216</xdr:rowOff>
    </xdr:to>
    <xdr:cxnSp macro="">
      <xdr:nvCxnSpPr>
        <xdr:cNvPr id="5" name="直線矢印コネクタ 4"/>
        <xdr:cNvCxnSpPr>
          <a:stCxn id="4" idx="0"/>
        </xdr:cNvCxnSpPr>
      </xdr:nvCxnSpPr>
      <xdr:spPr bwMode="auto">
        <a:xfrm flipH="1" flipV="1">
          <a:off x="6347115" y="4661189"/>
          <a:ext cx="587734" cy="473652"/>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398319</xdr:colOff>
      <xdr:row>11</xdr:row>
      <xdr:rowOff>342036</xdr:rowOff>
    </xdr:from>
    <xdr:to>
      <xdr:col>16</xdr:col>
      <xdr:colOff>76849</xdr:colOff>
      <xdr:row>15</xdr:row>
      <xdr:rowOff>134216</xdr:rowOff>
    </xdr:to>
    <xdr:cxnSp macro="">
      <xdr:nvCxnSpPr>
        <xdr:cNvPr id="6" name="直線矢印コネクタ 5"/>
        <xdr:cNvCxnSpPr>
          <a:stCxn id="4" idx="0"/>
        </xdr:cNvCxnSpPr>
      </xdr:nvCxnSpPr>
      <xdr:spPr bwMode="auto">
        <a:xfrm flipH="1" flipV="1">
          <a:off x="6399069" y="3170961"/>
          <a:ext cx="535780" cy="1963880"/>
        </a:xfrm>
        <a:prstGeom prst="straightConnector1">
          <a:avLst/>
        </a:prstGeom>
        <a:solidFill>
          <a:srgbClr val="090000"/>
        </a:solidFill>
        <a:ln w="38100" cap="flat" cmpd="sng" algn="ctr">
          <a:solidFill>
            <a:srgbClr val="400000"/>
          </a:solidFill>
          <a:prstDash val="solid"/>
          <a:round/>
          <a:headEnd type="none" w="med" len="med"/>
          <a:tailEnd type="triangle" w="lg" len="lg"/>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46</xdr:col>
      <xdr:colOff>216478</xdr:colOff>
      <xdr:row>31</xdr:row>
      <xdr:rowOff>201325</xdr:rowOff>
    </xdr:from>
    <xdr:to>
      <xdr:col>55</xdr:col>
      <xdr:colOff>238125</xdr:colOff>
      <xdr:row>37</xdr:row>
      <xdr:rowOff>285750</xdr:rowOff>
    </xdr:to>
    <xdr:grpSp>
      <xdr:nvGrpSpPr>
        <xdr:cNvPr id="7" name="グループ化 6"/>
        <xdr:cNvGrpSpPr/>
      </xdr:nvGrpSpPr>
      <xdr:grpSpPr>
        <a:xfrm>
          <a:off x="18472728" y="13218825"/>
          <a:ext cx="3593522" cy="2179925"/>
          <a:chOff x="19933228" y="13369638"/>
          <a:chExt cx="3879272" cy="2084675"/>
        </a:xfrm>
      </xdr:grpSpPr>
      <xdr:sp macro="" textlink="">
        <xdr:nvSpPr>
          <xdr:cNvPr id="8" name="テキスト ボックス 7"/>
          <xdr:cNvSpPr txBox="1"/>
        </xdr:nvSpPr>
        <xdr:spPr>
          <a:xfrm>
            <a:off x="20257940" y="13620750"/>
            <a:ext cx="3411685" cy="171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白色のセルは</a:t>
            </a:r>
            <a:endParaRPr kumimoji="1" lang="en-US" altLang="ja-JP" sz="2400" b="1">
              <a:latin typeface="+mn-ea"/>
              <a:ea typeface="+mn-ea"/>
            </a:endParaRPr>
          </a:p>
          <a:p>
            <a:r>
              <a:rPr kumimoji="1" lang="ja-JP" altLang="en-US" sz="2400" b="1">
                <a:latin typeface="+mn-ea"/>
                <a:ea typeface="+mn-ea"/>
              </a:rPr>
              <a:t>自動計算されるので</a:t>
            </a:r>
            <a:endParaRPr kumimoji="1" lang="en-US" altLang="ja-JP" sz="2400" b="1">
              <a:latin typeface="+mn-ea"/>
              <a:ea typeface="+mn-ea"/>
            </a:endParaRPr>
          </a:p>
          <a:p>
            <a:r>
              <a:rPr kumimoji="1" lang="ja-JP" altLang="en-US" sz="2400" b="1">
                <a:latin typeface="+mn-ea"/>
                <a:ea typeface="+mn-ea"/>
              </a:rPr>
              <a:t>触らないように</a:t>
            </a:r>
            <a:endParaRPr kumimoji="1" lang="en-US" altLang="ja-JP" sz="2400" b="1">
              <a:latin typeface="+mn-ea"/>
              <a:ea typeface="+mn-ea"/>
            </a:endParaRPr>
          </a:p>
          <a:p>
            <a:r>
              <a:rPr kumimoji="1" lang="ja-JP" altLang="en-US" sz="2400" b="1">
                <a:latin typeface="+mn-ea"/>
                <a:ea typeface="+mn-ea"/>
              </a:rPr>
              <a:t>お願いします</a:t>
            </a:r>
            <a:endParaRPr kumimoji="1" lang="en-US" altLang="ja-JP" sz="2400" b="1">
              <a:latin typeface="+mn-ea"/>
              <a:ea typeface="+mn-ea"/>
            </a:endParaRPr>
          </a:p>
        </xdr:txBody>
      </xdr:sp>
      <xdr:sp macro="" textlink="">
        <xdr:nvSpPr>
          <xdr:cNvPr id="9" name="角丸四角形吹き出し 8"/>
          <xdr:cNvSpPr/>
        </xdr:nvSpPr>
        <xdr:spPr bwMode="auto">
          <a:xfrm>
            <a:off x="19933228" y="13369638"/>
            <a:ext cx="3879272" cy="2084675"/>
          </a:xfrm>
          <a:prstGeom prst="wedgeRoundRectCallout">
            <a:avLst>
              <a:gd name="adj1" fmla="val -20086"/>
              <a:gd name="adj2" fmla="val -105709"/>
              <a:gd name="adj3" fmla="val 16667"/>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xdr:col>
      <xdr:colOff>128588</xdr:colOff>
      <xdr:row>24</xdr:row>
      <xdr:rowOff>300037</xdr:rowOff>
    </xdr:from>
    <xdr:ext cx="2905124" cy="1643062"/>
    <xdr:sp macro="" textlink="">
      <xdr:nvSpPr>
        <xdr:cNvPr id="10" name="テキスト ボックス 9"/>
        <xdr:cNvSpPr txBox="1"/>
      </xdr:nvSpPr>
      <xdr:spPr>
        <a:xfrm>
          <a:off x="557213" y="10186987"/>
          <a:ext cx="2905124" cy="164306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青色のセルは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プルダウンから</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選択してください</a:t>
          </a:r>
          <a:endParaRPr kumimoji="1" lang="ja-JP" altLang="en-US" sz="2800"/>
        </a:p>
      </xdr:txBody>
    </xdr:sp>
    <xdr:clientData/>
  </xdr:oneCellAnchor>
  <xdr:oneCellAnchor>
    <xdr:from>
      <xdr:col>13</xdr:col>
      <xdr:colOff>204787</xdr:colOff>
      <xdr:row>20</xdr:row>
      <xdr:rowOff>76200</xdr:rowOff>
    </xdr:from>
    <xdr:ext cx="2905124" cy="1238250"/>
    <xdr:sp macro="" textlink="">
      <xdr:nvSpPr>
        <xdr:cNvPr id="11" name="テキスト ボックス 10"/>
        <xdr:cNvSpPr txBox="1"/>
      </xdr:nvSpPr>
      <xdr:spPr>
        <a:xfrm>
          <a:off x="5776912" y="7791450"/>
          <a:ext cx="2905124" cy="123825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緑色のセルは</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入力してください</a:t>
          </a:r>
          <a:endParaRPr kumimoji="1" lang="ja-JP" altLang="en-US" sz="2800"/>
        </a:p>
      </xdr:txBody>
    </xdr:sp>
    <xdr:clientData/>
  </xdr:oneCellAnchor>
  <xdr:oneCellAnchor>
    <xdr:from>
      <xdr:col>40</xdr:col>
      <xdr:colOff>238125</xdr:colOff>
      <xdr:row>50</xdr:row>
      <xdr:rowOff>166687</xdr:rowOff>
    </xdr:from>
    <xdr:ext cx="6500812" cy="1833564"/>
    <xdr:sp macro="" textlink="">
      <xdr:nvSpPr>
        <xdr:cNvPr id="12" name="テキスト ボックス 11"/>
        <xdr:cNvSpPr txBox="1"/>
      </xdr:nvSpPr>
      <xdr:spPr>
        <a:xfrm>
          <a:off x="17383125" y="19997737"/>
          <a:ext cx="6500812" cy="183356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800" b="1">
              <a:solidFill>
                <a:schemeClr val="dk1"/>
              </a:solidFill>
              <a:effectLst/>
              <a:latin typeface="+mn-lt"/>
              <a:ea typeface="+mn-ea"/>
              <a:cs typeface="+mn-cs"/>
            </a:rPr>
            <a:t>　青色のセルはプルダウンから選択、</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緑色のセルは入力、</a:t>
          </a:r>
          <a:endParaRPr kumimoji="1" lang="en-US" altLang="ja-JP" sz="2800" b="1">
            <a:solidFill>
              <a:schemeClr val="dk1"/>
            </a:solidFill>
            <a:effectLst/>
            <a:latin typeface="+mn-lt"/>
            <a:ea typeface="+mn-ea"/>
            <a:cs typeface="+mn-cs"/>
          </a:endParaRPr>
        </a:p>
        <a:p>
          <a:r>
            <a:rPr kumimoji="1" lang="ja-JP" altLang="en-US" sz="2800" b="1">
              <a:solidFill>
                <a:schemeClr val="dk1"/>
              </a:solidFill>
              <a:effectLst/>
              <a:latin typeface="+mn-lt"/>
              <a:ea typeface="+mn-ea"/>
              <a:cs typeface="+mn-cs"/>
            </a:rPr>
            <a:t>　白色のセルは自動計算されます</a:t>
          </a:r>
          <a:endParaRPr kumimoji="1" lang="ja-JP" altLang="en-US" sz="2800"/>
        </a:p>
      </xdr:txBody>
    </xdr:sp>
    <xdr:clientData/>
  </xdr:oneCellAnchor>
  <xdr:twoCellAnchor>
    <xdr:from>
      <xdr:col>1</xdr:col>
      <xdr:colOff>266700</xdr:colOff>
      <xdr:row>18</xdr:row>
      <xdr:rowOff>228600</xdr:rowOff>
    </xdr:from>
    <xdr:to>
      <xdr:col>10</xdr:col>
      <xdr:colOff>288347</xdr:colOff>
      <xdr:row>23</xdr:row>
      <xdr:rowOff>228600</xdr:rowOff>
    </xdr:to>
    <xdr:sp macro="" textlink="">
      <xdr:nvSpPr>
        <xdr:cNvPr id="13" name="角丸四角形吹き出し 12"/>
        <xdr:cNvSpPr/>
      </xdr:nvSpPr>
      <xdr:spPr bwMode="auto">
        <a:xfrm>
          <a:off x="695325" y="6858000"/>
          <a:ext cx="3879272" cy="2714625"/>
        </a:xfrm>
        <a:prstGeom prst="wedgeRoundRectCallout">
          <a:avLst>
            <a:gd name="adj1" fmla="val -34499"/>
            <a:gd name="adj2" fmla="val -64016"/>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114300</xdr:colOff>
      <xdr:row>19</xdr:row>
      <xdr:rowOff>38100</xdr:rowOff>
    </xdr:from>
    <xdr:ext cx="3411685" cy="2076450"/>
    <xdr:sp macro="" textlink="">
      <xdr:nvSpPr>
        <xdr:cNvPr id="14" name="テキスト ボックス 13"/>
        <xdr:cNvSpPr txBox="1"/>
      </xdr:nvSpPr>
      <xdr:spPr>
        <a:xfrm>
          <a:off x="971550" y="7210425"/>
          <a:ext cx="3411685"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区の一定研修修了者は</a:t>
          </a:r>
          <a:endParaRPr kumimoji="1" lang="en-US" altLang="ja-JP" sz="2400" b="1">
            <a:latin typeface="+mn-ea"/>
            <a:ea typeface="+mn-ea"/>
          </a:endParaRPr>
        </a:p>
        <a:p>
          <a:r>
            <a:rPr kumimoji="1" lang="ja-JP" altLang="en-US" sz="2400" b="1">
              <a:latin typeface="+mn-ea"/>
              <a:ea typeface="+mn-ea"/>
            </a:rPr>
            <a:t>訪問介護員（区）を選択してください。</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twoCellAnchor>
    <xdr:from>
      <xdr:col>51</xdr:col>
      <xdr:colOff>266700</xdr:colOff>
      <xdr:row>15</xdr:row>
      <xdr:rowOff>342900</xdr:rowOff>
    </xdr:from>
    <xdr:to>
      <xdr:col>58</xdr:col>
      <xdr:colOff>398317</xdr:colOff>
      <xdr:row>18</xdr:row>
      <xdr:rowOff>400050</xdr:rowOff>
    </xdr:to>
    <xdr:sp macro="" textlink="">
      <xdr:nvSpPr>
        <xdr:cNvPr id="15" name="角丸四角形吹き出し 14"/>
        <xdr:cNvSpPr/>
      </xdr:nvSpPr>
      <xdr:spPr bwMode="auto">
        <a:xfrm>
          <a:off x="22126575" y="5343525"/>
          <a:ext cx="3131992" cy="1685925"/>
        </a:xfrm>
        <a:prstGeom prst="wedgeRoundRectCallout">
          <a:avLst>
            <a:gd name="adj1" fmla="val -84775"/>
            <a:gd name="adj2" fmla="val -179112"/>
            <a:gd name="adj3" fmla="val 16667"/>
          </a:avLst>
        </a:prstGeom>
        <a:solidFill>
          <a:sysClr val="window" lastClr="FFFFFF"/>
        </a:solid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51</xdr:col>
      <xdr:colOff>323851</xdr:colOff>
      <xdr:row>16</xdr:row>
      <xdr:rowOff>0</xdr:rowOff>
    </xdr:from>
    <xdr:ext cx="3105150" cy="1390650"/>
    <xdr:sp macro="" textlink="">
      <xdr:nvSpPr>
        <xdr:cNvPr id="16" name="テキスト ボックス 15"/>
        <xdr:cNvSpPr txBox="1"/>
      </xdr:nvSpPr>
      <xdr:spPr>
        <a:xfrm>
          <a:off x="22183726" y="5543550"/>
          <a:ext cx="3105150"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latin typeface="+mn-ea"/>
              <a:ea typeface="+mn-ea"/>
            </a:rPr>
            <a:t>管理者業務は</a:t>
          </a:r>
          <a:endParaRPr kumimoji="1" lang="en-US" altLang="ja-JP" sz="2400" b="1">
            <a:latin typeface="+mn-ea"/>
            <a:ea typeface="+mn-ea"/>
          </a:endParaRPr>
        </a:p>
        <a:p>
          <a:r>
            <a:rPr kumimoji="1" lang="ja-JP" altLang="en-US" sz="2400" b="1">
              <a:latin typeface="+mn-ea"/>
              <a:ea typeface="+mn-ea"/>
            </a:rPr>
            <a:t>常勤換算の対象では</a:t>
          </a:r>
          <a:endParaRPr kumimoji="1" lang="en-US" altLang="ja-JP" sz="2400" b="1">
            <a:latin typeface="+mn-ea"/>
            <a:ea typeface="+mn-ea"/>
          </a:endParaRPr>
        </a:p>
        <a:p>
          <a:r>
            <a:rPr kumimoji="1" lang="ja-JP" altLang="en-US" sz="2400" b="1">
              <a:latin typeface="+mn-ea"/>
              <a:ea typeface="+mn-ea"/>
            </a:rPr>
            <a:t>ありません</a:t>
          </a:r>
          <a:endParaRPr kumimoji="1" lang="en-US" altLang="ja-JP" sz="2400" b="1">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85725</xdr:colOff>
      <xdr:row>12</xdr:row>
      <xdr:rowOff>1009650</xdr:rowOff>
    </xdr:from>
    <xdr:to>
      <xdr:col>33</xdr:col>
      <xdr:colOff>152400</xdr:colOff>
      <xdr:row>49</xdr:row>
      <xdr:rowOff>409574</xdr:rowOff>
    </xdr:to>
    <xdr:sp macro="" textlink="">
      <xdr:nvSpPr>
        <xdr:cNvPr id="2" name="正方形/長方形 1"/>
        <xdr:cNvSpPr/>
      </xdr:nvSpPr>
      <xdr:spPr bwMode="auto">
        <a:xfrm>
          <a:off x="85725" y="4143375"/>
          <a:ext cx="6838950" cy="7572374"/>
        </a:xfrm>
        <a:prstGeom prst="rect">
          <a:avLst/>
        </a:prstGeom>
        <a:no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M_Sougoujigyou/&#9632;&#32207;&#21512;&#20107;&#26989;&#9632;/&#9632;&#25351;&#23450;&#30003;&#35531;&#27096;&#24335;&#65288;&#12507;&#12540;&#12512;&#12506;&#12540;&#12472;&#65289;/20210401_&#30003;&#35531;&#26360;&#27096;&#24335;&#65288;R3&#24180;&#24230;ver.&#65289;/&#22793;&#26356;&#65288;210427&#65289;/01.1&#12304;&#20196;&#21644;&#65299;&#24180;&#24230;&#30003;&#35531;&#26360;&#31561;&#27096;&#24335;&#12305;&#35370;&#21839;&#22411;&#12469;&#12540;&#12499;&#12473;&#12304;R&#65299;.&#65300;&#26376;&#25913;&#35330;&#12539;&#21360;&#12394;&#12375;&#12305;&#12288;&#22793;&#263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添付書類一覧 【訪問】"/>
      <sheetName val="②申請書（第1号様式）【訪問】"/>
      <sheetName val="③付表1-1"/>
      <sheetName val="③付表1-2"/>
      <sheetName val="③付表1-3"/>
      <sheetName val="⑤勤務形態一覧表（参考様式１）"/>
      <sheetName val="⑤勤務形態一覧表（記載例）"/>
      <sheetName val="⑦平面図（参考様式４）"/>
      <sheetName val="⑩苦情処理（参考様式６）"/>
      <sheetName val="⑪誓約書（参考様式７）"/>
      <sheetName val="⑫算定に係る体制等に関する届出書（加算様式1-1）"/>
      <sheetName val="⑬処遇改善加算等に係る体制等に関する届出書（別紙様式１）"/>
      <sheetName val="⑭社会保険及び労働保険への加入状況にかかる確認票"/>
      <sheetName val="●在職証明書（参考）"/>
    </sheetNames>
    <sheetDataSet>
      <sheetData sheetId="0"/>
      <sheetData sheetId="1"/>
      <sheetData sheetId="2"/>
      <sheetData sheetId="3"/>
      <sheetData sheetId="4"/>
      <sheetData sheetId="5"/>
      <sheetData sheetId="6">
        <row r="1">
          <cell r="A1" t="str">
            <v>（参考様式１）</v>
          </cell>
          <cell r="S1" t="str">
            <v>令和</v>
          </cell>
          <cell r="U1">
            <v>3</v>
          </cell>
          <cell r="X1" t="str">
            <v>年</v>
          </cell>
          <cell r="Z1" t="str">
            <v>（</v>
          </cell>
          <cell r="AA1">
            <v>2021</v>
          </cell>
          <cell r="AE1" t="str">
            <v>）</v>
          </cell>
          <cell r="AF1">
            <v>4</v>
          </cell>
          <cell r="AI1" t="str">
            <v>月</v>
          </cell>
          <cell r="AL1" t="str">
            <v>サービス種類</v>
          </cell>
          <cell r="AQ1" t="str">
            <v>訪問型サービス</v>
          </cell>
        </row>
        <row r="2">
          <cell r="A2" t="str">
            <v>従業者の勤務体制及び勤務形態一覧表</v>
          </cell>
          <cell r="AL2" t="str">
            <v>事業所名</v>
          </cell>
        </row>
        <row r="4">
          <cell r="BB4" t="str">
            <v>４週</v>
          </cell>
        </row>
        <row r="5">
          <cell r="BB5" t="str">
            <v>予定</v>
          </cell>
        </row>
        <row r="6">
          <cell r="U6" t="str">
            <v>時間</v>
          </cell>
          <cell r="AI6" t="str">
            <v>常勤の従業者が当該月（４週間）に勤務すべき時間数</v>
          </cell>
          <cell r="AV6">
            <v>40</v>
          </cell>
          <cell r="AY6" t="str">
            <v>時間/週</v>
          </cell>
          <cell r="BB6">
            <v>160</v>
          </cell>
          <cell r="BE6" t="str">
            <v>時間/月</v>
          </cell>
        </row>
        <row r="7">
          <cell r="AX7" t="str">
            <v>当月の日数</v>
          </cell>
          <cell r="BB7">
            <v>30</v>
          </cell>
        </row>
        <row r="8">
          <cell r="A8" t="str">
            <v>職種</v>
          </cell>
          <cell r="F8" t="str">
            <v>勤務　　形態</v>
          </cell>
          <cell r="H8" t="str">
            <v>資格</v>
          </cell>
          <cell r="K8" t="str">
            <v>氏名</v>
          </cell>
          <cell r="Q8" t="str">
            <v>第１週</v>
          </cell>
          <cell r="X8" t="str">
            <v>第２週</v>
          </cell>
          <cell r="AE8" t="str">
            <v>第３週</v>
          </cell>
          <cell r="AL8" t="str">
            <v>第４週</v>
          </cell>
          <cell r="AS8" t="str">
            <v/>
          </cell>
          <cell r="AV8" t="str">
            <v>1～4週目の勤務時間数合計</v>
          </cell>
          <cell r="AY8" t="str">
            <v>週平均　　勤務時間数</v>
          </cell>
          <cell r="BB8" t="str">
            <v>兼務状況
（兼務先／兼務する　　職務の内容）等</v>
          </cell>
        </row>
        <row r="9">
          <cell r="Q9">
            <v>1</v>
          </cell>
          <cell r="R9">
            <v>2</v>
          </cell>
          <cell r="S9">
            <v>3</v>
          </cell>
          <cell r="T9">
            <v>4</v>
          </cell>
          <cell r="U9">
            <v>5</v>
          </cell>
          <cell r="V9">
            <v>6</v>
          </cell>
          <cell r="W9">
            <v>7</v>
          </cell>
          <cell r="X9">
            <v>8</v>
          </cell>
          <cell r="Y9">
            <v>9</v>
          </cell>
          <cell r="Z9">
            <v>10</v>
          </cell>
          <cell r="AA9">
            <v>11</v>
          </cell>
          <cell r="AB9">
            <v>12</v>
          </cell>
          <cell r="AC9">
            <v>13</v>
          </cell>
          <cell r="AD9">
            <v>14</v>
          </cell>
          <cell r="AE9">
            <v>15</v>
          </cell>
          <cell r="AF9">
            <v>16</v>
          </cell>
          <cell r="AG9">
            <v>17</v>
          </cell>
          <cell r="AH9">
            <v>18</v>
          </cell>
          <cell r="AI9">
            <v>19</v>
          </cell>
          <cell r="AJ9">
            <v>20</v>
          </cell>
          <cell r="AK9">
            <v>21</v>
          </cell>
          <cell r="AL9">
            <v>22</v>
          </cell>
          <cell r="AM9">
            <v>23</v>
          </cell>
          <cell r="AN9">
            <v>24</v>
          </cell>
          <cell r="AO9">
            <v>25</v>
          </cell>
          <cell r="AP9">
            <v>26</v>
          </cell>
          <cell r="AQ9">
            <v>27</v>
          </cell>
          <cell r="AR9">
            <v>28</v>
          </cell>
          <cell r="AS9" t="str">
            <v/>
          </cell>
          <cell r="AT9" t="str">
            <v/>
          </cell>
          <cell r="AU9" t="str">
            <v/>
          </cell>
        </row>
        <row r="10">
          <cell r="Q10">
            <v>5</v>
          </cell>
          <cell r="R10">
            <v>6</v>
          </cell>
          <cell r="S10">
            <v>7</v>
          </cell>
          <cell r="T10">
            <v>1</v>
          </cell>
          <cell r="U10">
            <v>2</v>
          </cell>
          <cell r="V10">
            <v>3</v>
          </cell>
          <cell r="W10">
            <v>4</v>
          </cell>
          <cell r="X10">
            <v>5</v>
          </cell>
          <cell r="Y10">
            <v>6</v>
          </cell>
          <cell r="Z10">
            <v>7</v>
          </cell>
          <cell r="AA10">
            <v>1</v>
          </cell>
          <cell r="AB10">
            <v>2</v>
          </cell>
          <cell r="AC10">
            <v>3</v>
          </cell>
          <cell r="AD10">
            <v>4</v>
          </cell>
          <cell r="AE10">
            <v>5</v>
          </cell>
          <cell r="AF10">
            <v>6</v>
          </cell>
          <cell r="AG10">
            <v>7</v>
          </cell>
          <cell r="AH10">
            <v>1</v>
          </cell>
          <cell r="AI10">
            <v>2</v>
          </cell>
          <cell r="AJ10">
            <v>3</v>
          </cell>
          <cell r="AK10">
            <v>4</v>
          </cell>
          <cell r="AL10">
            <v>5</v>
          </cell>
          <cell r="AM10">
            <v>6</v>
          </cell>
          <cell r="AN10">
            <v>7</v>
          </cell>
          <cell r="AO10">
            <v>1</v>
          </cell>
          <cell r="AP10">
            <v>2</v>
          </cell>
          <cell r="AQ10">
            <v>3</v>
          </cell>
          <cell r="AR10">
            <v>4</v>
          </cell>
          <cell r="AS10">
            <v>0</v>
          </cell>
          <cell r="AT10">
            <v>0</v>
          </cell>
          <cell r="AU10">
            <v>0</v>
          </cell>
        </row>
        <row r="11">
          <cell r="Q11" t="str">
            <v>木</v>
          </cell>
          <cell r="R11" t="str">
            <v>金</v>
          </cell>
          <cell r="S11" t="str">
            <v>土</v>
          </cell>
          <cell r="T11" t="str">
            <v>日</v>
          </cell>
          <cell r="U11" t="str">
            <v>月</v>
          </cell>
          <cell r="V11" t="str">
            <v>火</v>
          </cell>
          <cell r="W11" t="str">
            <v>水</v>
          </cell>
          <cell r="X11" t="str">
            <v>木</v>
          </cell>
          <cell r="Y11" t="str">
            <v>金</v>
          </cell>
          <cell r="Z11" t="str">
            <v>土</v>
          </cell>
          <cell r="AA11" t="str">
            <v>日</v>
          </cell>
          <cell r="AB11" t="str">
            <v>月</v>
          </cell>
          <cell r="AC11" t="str">
            <v>火</v>
          </cell>
          <cell r="AD11" t="str">
            <v>水</v>
          </cell>
          <cell r="AE11" t="str">
            <v>木</v>
          </cell>
          <cell r="AF11" t="str">
            <v>金</v>
          </cell>
          <cell r="AG11" t="str">
            <v>土</v>
          </cell>
          <cell r="AH11" t="str">
            <v>日</v>
          </cell>
          <cell r="AI11" t="str">
            <v>月</v>
          </cell>
          <cell r="AJ11" t="str">
            <v>火</v>
          </cell>
          <cell r="AK11" t="str">
            <v>水</v>
          </cell>
          <cell r="AL11" t="str">
            <v>木</v>
          </cell>
          <cell r="AM11" t="str">
            <v>金</v>
          </cell>
          <cell r="AN11" t="str">
            <v>土</v>
          </cell>
          <cell r="AO11" t="str">
            <v>日</v>
          </cell>
          <cell r="AP11" t="str">
            <v>月</v>
          </cell>
          <cell r="AQ11" t="str">
            <v>火</v>
          </cell>
          <cell r="AR11" t="str">
            <v>水</v>
          </cell>
          <cell r="AS11" t="str">
            <v/>
          </cell>
          <cell r="AT11" t="str">
            <v/>
          </cell>
          <cell r="AU11" t="str">
            <v/>
          </cell>
        </row>
        <row r="12">
          <cell r="A12" t="str">
            <v>管理者</v>
          </cell>
          <cell r="F12" t="str">
            <v>Ｂ</v>
          </cell>
          <cell r="H12" t="str">
            <v>実</v>
          </cell>
          <cell r="K12" t="str">
            <v>板橋　一郎</v>
          </cell>
          <cell r="Q12">
            <v>4</v>
          </cell>
          <cell r="R12">
            <v>4</v>
          </cell>
          <cell r="S12">
            <v>4</v>
          </cell>
          <cell r="T12">
            <v>4</v>
          </cell>
          <cell r="U12">
            <v>4</v>
          </cell>
          <cell r="X12">
            <v>4</v>
          </cell>
          <cell r="Y12">
            <v>4</v>
          </cell>
          <cell r="Z12">
            <v>4</v>
          </cell>
          <cell r="AA12">
            <v>4</v>
          </cell>
          <cell r="AB12">
            <v>4</v>
          </cell>
          <cell r="AE12">
            <v>4</v>
          </cell>
          <cell r="AF12">
            <v>4</v>
          </cell>
          <cell r="AG12">
            <v>4</v>
          </cell>
          <cell r="AH12">
            <v>4</v>
          </cell>
          <cell r="AI12">
            <v>4</v>
          </cell>
          <cell r="AL12">
            <v>4</v>
          </cell>
          <cell r="AM12">
            <v>4</v>
          </cell>
          <cell r="AN12">
            <v>4</v>
          </cell>
          <cell r="AO12">
            <v>4</v>
          </cell>
          <cell r="AP12">
            <v>4</v>
          </cell>
          <cell r="AV12">
            <v>80</v>
          </cell>
          <cell r="AY12">
            <v>20</v>
          </cell>
          <cell r="BB12" t="str">
            <v>訪問介護職員兼務</v>
          </cell>
        </row>
        <row r="13">
          <cell r="A13" t="str">
            <v>サービス提供責任者</v>
          </cell>
          <cell r="F13" t="str">
            <v>Ａ</v>
          </cell>
          <cell r="H13" t="str">
            <v>介</v>
          </cell>
          <cell r="K13" t="str">
            <v>成増　二郎</v>
          </cell>
          <cell r="R13">
            <v>8</v>
          </cell>
          <cell r="S13">
            <v>8</v>
          </cell>
          <cell r="T13">
            <v>8</v>
          </cell>
          <cell r="U13">
            <v>8</v>
          </cell>
          <cell r="V13">
            <v>8</v>
          </cell>
          <cell r="X13">
            <v>8</v>
          </cell>
          <cell r="Y13">
            <v>8</v>
          </cell>
          <cell r="Z13">
            <v>8</v>
          </cell>
          <cell r="AA13">
            <v>8</v>
          </cell>
          <cell r="AC13">
            <v>8</v>
          </cell>
          <cell r="AF13">
            <v>8</v>
          </cell>
          <cell r="AG13">
            <v>8</v>
          </cell>
          <cell r="AH13">
            <v>8</v>
          </cell>
          <cell r="AI13">
            <v>8</v>
          </cell>
          <cell r="AJ13">
            <v>8</v>
          </cell>
          <cell r="AL13">
            <v>8</v>
          </cell>
          <cell r="AM13">
            <v>8</v>
          </cell>
          <cell r="AN13">
            <v>8</v>
          </cell>
          <cell r="AP13">
            <v>8</v>
          </cell>
          <cell r="AQ13">
            <v>8</v>
          </cell>
          <cell r="AV13">
            <v>160</v>
          </cell>
          <cell r="AY13">
            <v>40</v>
          </cell>
        </row>
        <row r="14">
          <cell r="A14" t="str">
            <v>サービス提供責任者</v>
          </cell>
          <cell r="F14" t="str">
            <v>Ｃ</v>
          </cell>
          <cell r="H14" t="str">
            <v>実</v>
          </cell>
          <cell r="K14" t="str">
            <v>中板　花子</v>
          </cell>
          <cell r="Q14">
            <v>4</v>
          </cell>
          <cell r="R14">
            <v>4</v>
          </cell>
          <cell r="S14">
            <v>4</v>
          </cell>
          <cell r="T14">
            <v>4</v>
          </cell>
          <cell r="U14">
            <v>4</v>
          </cell>
          <cell r="X14">
            <v>4</v>
          </cell>
          <cell r="Y14">
            <v>4</v>
          </cell>
          <cell r="Z14">
            <v>4</v>
          </cell>
          <cell r="AA14">
            <v>4</v>
          </cell>
          <cell r="AB14">
            <v>4</v>
          </cell>
          <cell r="AE14">
            <v>4</v>
          </cell>
          <cell r="AF14">
            <v>4</v>
          </cell>
          <cell r="AG14">
            <v>4</v>
          </cell>
          <cell r="AH14">
            <v>4</v>
          </cell>
          <cell r="AI14">
            <v>4</v>
          </cell>
          <cell r="AL14">
            <v>4</v>
          </cell>
          <cell r="AM14">
            <v>4</v>
          </cell>
          <cell r="AN14">
            <v>4</v>
          </cell>
          <cell r="AO14">
            <v>4</v>
          </cell>
          <cell r="AP14">
            <v>4</v>
          </cell>
          <cell r="AV14">
            <v>80</v>
          </cell>
          <cell r="AY14">
            <v>20</v>
          </cell>
        </row>
        <row r="15">
          <cell r="A15" t="str">
            <v>訪問介護員</v>
          </cell>
          <cell r="F15" t="str">
            <v>Ｂ</v>
          </cell>
          <cell r="H15" t="str">
            <v>実</v>
          </cell>
          <cell r="K15" t="str">
            <v>板橋　一郎</v>
          </cell>
          <cell r="Q15">
            <v>4</v>
          </cell>
          <cell r="R15">
            <v>4</v>
          </cell>
          <cell r="S15">
            <v>4</v>
          </cell>
          <cell r="T15">
            <v>4</v>
          </cell>
          <cell r="U15">
            <v>4</v>
          </cell>
          <cell r="X15">
            <v>4</v>
          </cell>
          <cell r="Y15">
            <v>4</v>
          </cell>
          <cell r="Z15">
            <v>4</v>
          </cell>
          <cell r="AA15">
            <v>4</v>
          </cell>
          <cell r="AB15">
            <v>4</v>
          </cell>
          <cell r="AE15">
            <v>4</v>
          </cell>
          <cell r="AF15">
            <v>4</v>
          </cell>
          <cell r="AG15">
            <v>4</v>
          </cell>
          <cell r="AH15">
            <v>4</v>
          </cell>
          <cell r="AI15">
            <v>4</v>
          </cell>
          <cell r="AL15">
            <v>4</v>
          </cell>
          <cell r="AM15">
            <v>4</v>
          </cell>
          <cell r="AN15">
            <v>4</v>
          </cell>
          <cell r="AO15">
            <v>4</v>
          </cell>
          <cell r="AP15">
            <v>4</v>
          </cell>
          <cell r="AV15">
            <v>80</v>
          </cell>
          <cell r="AY15">
            <v>20</v>
          </cell>
          <cell r="BB15" t="str">
            <v>管理者兼務</v>
          </cell>
        </row>
        <row r="16">
          <cell r="A16" t="str">
            <v>訪問介護員</v>
          </cell>
          <cell r="F16" t="str">
            <v>Ｃ</v>
          </cell>
          <cell r="H16" t="str">
            <v>初</v>
          </cell>
          <cell r="Q16">
            <v>4</v>
          </cell>
          <cell r="R16">
            <v>4</v>
          </cell>
          <cell r="S16">
            <v>4</v>
          </cell>
          <cell r="T16">
            <v>4</v>
          </cell>
          <cell r="U16">
            <v>4</v>
          </cell>
          <cell r="X16">
            <v>4</v>
          </cell>
          <cell r="Y16">
            <v>4</v>
          </cell>
          <cell r="Z16">
            <v>4</v>
          </cell>
          <cell r="AA16">
            <v>4</v>
          </cell>
          <cell r="AB16">
            <v>4</v>
          </cell>
          <cell r="AE16">
            <v>4</v>
          </cell>
          <cell r="AF16">
            <v>4</v>
          </cell>
          <cell r="AG16">
            <v>4</v>
          </cell>
          <cell r="AH16">
            <v>4</v>
          </cell>
          <cell r="AI16">
            <v>4</v>
          </cell>
          <cell r="AL16">
            <v>4</v>
          </cell>
          <cell r="AM16">
            <v>4</v>
          </cell>
          <cell r="AN16">
            <v>4</v>
          </cell>
          <cell r="AO16">
            <v>4</v>
          </cell>
          <cell r="AP16">
            <v>4</v>
          </cell>
          <cell r="AV16">
            <v>80</v>
          </cell>
          <cell r="AY16">
            <v>20</v>
          </cell>
        </row>
        <row r="17">
          <cell r="A17" t="str">
            <v>訪問介護員</v>
          </cell>
          <cell r="F17" t="str">
            <v>Ｃ</v>
          </cell>
          <cell r="H17" t="str">
            <v>初</v>
          </cell>
          <cell r="T17">
            <v>4</v>
          </cell>
          <cell r="U17">
            <v>4</v>
          </cell>
          <cell r="V17">
            <v>4</v>
          </cell>
          <cell r="AA17">
            <v>4</v>
          </cell>
          <cell r="AB17">
            <v>4</v>
          </cell>
          <cell r="AC17">
            <v>4</v>
          </cell>
          <cell r="AH17">
            <v>4</v>
          </cell>
          <cell r="AI17">
            <v>4</v>
          </cell>
          <cell r="AJ17">
            <v>4</v>
          </cell>
          <cell r="AO17">
            <v>4</v>
          </cell>
          <cell r="AP17">
            <v>4</v>
          </cell>
          <cell r="AQ17">
            <v>4</v>
          </cell>
          <cell r="AV17">
            <v>48</v>
          </cell>
          <cell r="AY17">
            <v>12</v>
          </cell>
        </row>
        <row r="18">
          <cell r="A18" t="str">
            <v>訪問介護員（区）</v>
          </cell>
          <cell r="F18" t="str">
            <v>Ｃ</v>
          </cell>
          <cell r="H18" t="str">
            <v>区</v>
          </cell>
          <cell r="R18">
            <v>2</v>
          </cell>
          <cell r="T18">
            <v>2</v>
          </cell>
          <cell r="Y18">
            <v>2</v>
          </cell>
          <cell r="AA18">
            <v>2</v>
          </cell>
          <cell r="AF18">
            <v>2</v>
          </cell>
          <cell r="AH18">
            <v>2</v>
          </cell>
          <cell r="AM18">
            <v>2</v>
          </cell>
          <cell r="AO18">
            <v>2</v>
          </cell>
          <cell r="AV18">
            <v>16</v>
          </cell>
          <cell r="AY18">
            <v>4</v>
          </cell>
        </row>
        <row r="19">
          <cell r="AV19">
            <v>0</v>
          </cell>
          <cell r="AY19">
            <v>0</v>
          </cell>
        </row>
        <row r="20">
          <cell r="AV20">
            <v>0</v>
          </cell>
          <cell r="AY20">
            <v>0</v>
          </cell>
        </row>
        <row r="21">
          <cell r="AV21">
            <v>0</v>
          </cell>
          <cell r="AY21">
            <v>0</v>
          </cell>
        </row>
        <row r="22">
          <cell r="AV22">
            <v>0</v>
          </cell>
          <cell r="AY22">
            <v>0</v>
          </cell>
        </row>
        <row r="23">
          <cell r="AV23">
            <v>0</v>
          </cell>
          <cell r="AY23">
            <v>0</v>
          </cell>
        </row>
        <row r="24">
          <cell r="AV24">
            <v>0</v>
          </cell>
          <cell r="AY24">
            <v>0</v>
          </cell>
        </row>
        <row r="25">
          <cell r="AV25">
            <v>0</v>
          </cell>
          <cell r="AY25">
            <v>0</v>
          </cell>
        </row>
        <row r="26">
          <cell r="AV26">
            <v>0</v>
          </cell>
          <cell r="AY26">
            <v>0</v>
          </cell>
        </row>
        <row r="27">
          <cell r="AV27">
            <v>0</v>
          </cell>
          <cell r="AY27">
            <v>0</v>
          </cell>
        </row>
        <row r="28">
          <cell r="AV28">
            <v>0</v>
          </cell>
          <cell r="AY28">
            <v>0</v>
          </cell>
        </row>
        <row r="29">
          <cell r="A29" t="str">
            <v>備考</v>
          </cell>
          <cell r="C29">
            <v>1</v>
          </cell>
          <cell r="D29" t="str">
            <v>　指定予定月または変更月の勤務体制を記入してください。</v>
          </cell>
        </row>
        <row r="30">
          <cell r="C30">
            <v>2</v>
          </cell>
          <cell r="D30" t="str">
            <v>　緑色のセルには入力、青色のセルはプルダウンから項目を選んで記入してください。</v>
          </cell>
        </row>
        <row r="31">
          <cell r="C31">
            <v>3</v>
          </cell>
          <cell r="D31" t="str">
            <v>　表右上に常勤の従業者が週に勤務すべき時間数を記入してください。</v>
          </cell>
        </row>
        <row r="32">
          <cell r="C32">
            <v>4</v>
          </cell>
          <cell r="D32" t="str">
            <v>　申請する事業に係る従業者全員（管理者を含む。）について、４週間分の勤務すべき時間数を記入してください。</v>
          </cell>
        </row>
        <row r="33">
          <cell r="C33">
            <v>5</v>
          </cell>
          <cell r="D33" t="str">
            <v>　職種欄には、「管理者」「サービス提供責任者（訪問事業責任者）」「訪問介護員」等の当該従業者が従事する職種区分を選択してください。</v>
          </cell>
        </row>
        <row r="34">
          <cell r="C34">
            <v>6</v>
          </cell>
          <cell r="D34" t="str">
            <v>　資格欄には、従業者が従事する職種において取得している資格の名称を次の省略記号で選択してください。</v>
          </cell>
        </row>
        <row r="35">
          <cell r="D35" t="str">
            <v>　　介護福祉士：介　　初任者研修：初　　実務者研修：実　　訪問介護員養成研修１級：１　訪問介護員養成研修２級：２　　区の一定研修：区</v>
          </cell>
        </row>
        <row r="36">
          <cell r="C36">
            <v>7</v>
          </cell>
          <cell r="D36" t="str">
            <v>　資格証の写しを添付してください。</v>
          </cell>
        </row>
        <row r="37">
          <cell r="C37">
            <v>8</v>
          </cell>
          <cell r="D37" t="str">
            <v>　勤務形態欄は次の区分によりアルファベットで選択してください。</v>
          </cell>
        </row>
        <row r="38">
          <cell r="D38" t="str">
            <v>　　常勤で専従：Ａ　常勤で兼務：Ｂ　常勤以外で専従：Ｃ　常勤以外で兼務：Ｄ</v>
          </cell>
        </row>
        <row r="39">
          <cell r="C39">
            <v>9</v>
          </cell>
          <cell r="D39" t="str">
            <v xml:space="preserve">  常勤換算が必要な職種は、下部の計算様式に数字を入れてください。自動計算を行い、「常勤換算後の人数」を算出します。</v>
          </cell>
        </row>
        <row r="40">
          <cell r="C40">
            <v>10</v>
          </cell>
          <cell r="D40" t="str">
            <v>　算出にあたっては、小数点以下第２位を切り捨ててください。</v>
          </cell>
        </row>
        <row r="41">
          <cell r="C41">
            <v>11</v>
          </cell>
          <cell r="D41" t="str">
            <v>　兼務がある場合は、兼務先及び兼務する職務の内容について、兼務状況の欄に記入してください。</v>
          </cell>
        </row>
        <row r="43">
          <cell r="A43" t="str">
            <v>【注意事項】</v>
          </cell>
        </row>
        <row r="44">
          <cell r="C44" t="str">
            <v>勤務延時間に算入できる時間数について</v>
          </cell>
        </row>
        <row r="45">
          <cell r="D45" t="str">
            <v>・従業員１人につき、勤務延時間数に算入できる時間数は、当該事業所において常勤の従業者が勤務すべき時間数を上限とする。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v>
          </cell>
        </row>
        <row r="46">
          <cell r="C46" t="str">
            <v>常勤・非常勤の区分について</v>
          </cell>
        </row>
        <row r="47">
          <cell r="D47" t="str">
            <v>・当該事業所における勤務時間が、当該事業所において定められている常勤の従業者が勤務すべき時間数に達していることをいう。雇用の形態は考慮しない。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v>
          </cell>
        </row>
        <row r="49">
          <cell r="B49" t="str">
            <v>サービス提供責任者の配置基準（前３か月の利用者数）</v>
          </cell>
          <cell r="V49" t="str">
            <v>【任意入力】人員基準の確認（訪問介護員）</v>
          </cell>
        </row>
        <row r="50">
          <cell r="B50" t="str">
            <v>(新規申請の場合は推定数）</v>
          </cell>
          <cell r="V50" t="str">
            <v>勤務形態</v>
          </cell>
          <cell r="X50" t="str">
            <v>勤務時間数合計</v>
          </cell>
          <cell r="AD50" t="str">
            <v>常勤換算の対象時間数</v>
          </cell>
          <cell r="AJ50" t="str">
            <v>常勤換算方法対象外の</v>
          </cell>
        </row>
        <row r="51">
          <cell r="E51" t="str">
            <v>1月</v>
          </cell>
          <cell r="G51" t="str">
            <v>2月</v>
          </cell>
          <cell r="I51" t="str">
            <v>3月</v>
          </cell>
          <cell r="X51" t="str">
            <v>当月合計</v>
          </cell>
          <cell r="Z51" t="str">
            <v>週平均</v>
          </cell>
          <cell r="AD51" t="str">
            <v>当月合計</v>
          </cell>
          <cell r="AF51" t="str">
            <v>週平均</v>
          </cell>
          <cell r="AJ51" t="str">
            <v>常勤の従業者の人数</v>
          </cell>
        </row>
        <row r="52">
          <cell r="B52" t="str">
            <v>要介護者</v>
          </cell>
          <cell r="E52">
            <v>20</v>
          </cell>
          <cell r="G52">
            <v>20</v>
          </cell>
          <cell r="I52">
            <v>20</v>
          </cell>
          <cell r="K52">
            <v>60</v>
          </cell>
          <cell r="V52" t="str">
            <v>A</v>
          </cell>
          <cell r="X52">
            <v>160</v>
          </cell>
          <cell r="Z52">
            <v>40</v>
          </cell>
          <cell r="AD52">
            <v>160</v>
          </cell>
          <cell r="AF52">
            <v>40</v>
          </cell>
        </row>
        <row r="53">
          <cell r="B53" t="str">
            <v>要支援者等</v>
          </cell>
          <cell r="E53">
            <v>20</v>
          </cell>
          <cell r="G53">
            <v>20</v>
          </cell>
          <cell r="I53">
            <v>20</v>
          </cell>
          <cell r="K53">
            <v>60</v>
          </cell>
          <cell r="V53" t="str">
            <v>B</v>
          </cell>
          <cell r="X53">
            <v>80</v>
          </cell>
          <cell r="Z53">
            <v>20</v>
          </cell>
          <cell r="AD53">
            <v>80</v>
          </cell>
          <cell r="AF53">
            <v>20</v>
          </cell>
        </row>
        <row r="54">
          <cell r="B54" t="str">
            <v>通院等</v>
          </cell>
          <cell r="E54">
            <v>20</v>
          </cell>
          <cell r="G54">
            <v>20</v>
          </cell>
          <cell r="I54">
            <v>20</v>
          </cell>
          <cell r="K54">
            <v>60</v>
          </cell>
          <cell r="V54" t="str">
            <v>C</v>
          </cell>
          <cell r="X54">
            <v>208</v>
          </cell>
          <cell r="Z54">
            <v>52</v>
          </cell>
          <cell r="AD54">
            <v>208</v>
          </cell>
          <cell r="AF54">
            <v>52</v>
          </cell>
          <cell r="AL54" t="str">
            <v>-</v>
          </cell>
        </row>
        <row r="55">
          <cell r="B55" t="str">
            <v>合計</v>
          </cell>
          <cell r="E55">
            <v>60</v>
          </cell>
          <cell r="G55">
            <v>60</v>
          </cell>
          <cell r="I55">
            <v>60</v>
          </cell>
          <cell r="K55">
            <v>180</v>
          </cell>
          <cell r="V55" t="str">
            <v>D</v>
          </cell>
          <cell r="X55">
            <v>0</v>
          </cell>
          <cell r="Z55">
            <v>0</v>
          </cell>
          <cell r="AD55">
            <v>0</v>
          </cell>
          <cell r="AF55">
            <v>0</v>
          </cell>
          <cell r="AL55" t="str">
            <v>-</v>
          </cell>
        </row>
        <row r="56">
          <cell r="I56" t="str">
            <v>（平均利用者数）</v>
          </cell>
          <cell r="V56" t="str">
            <v>合計</v>
          </cell>
          <cell r="X56">
            <v>448</v>
          </cell>
          <cell r="Z56">
            <v>112</v>
          </cell>
          <cell r="AD56">
            <v>448</v>
          </cell>
          <cell r="AF56">
            <v>112</v>
          </cell>
          <cell r="AL56">
            <v>0</v>
          </cell>
        </row>
        <row r="57">
          <cell r="K57">
            <v>60</v>
          </cell>
        </row>
        <row r="58">
          <cell r="L58" t="str">
            <v>サービス提供責任者</v>
          </cell>
          <cell r="V58" t="str">
            <v>■ 常勤換算方法による人数</v>
          </cell>
          <cell r="AD58" t="str">
            <v>基準：</v>
          </cell>
          <cell r="AE58" t="str">
            <v>週</v>
          </cell>
        </row>
        <row r="59">
          <cell r="C59" t="str">
            <v>平均利用者数</v>
          </cell>
          <cell r="F59" t="str">
            <v>（※）</v>
          </cell>
          <cell r="L59" t="str">
            <v>の必要配置人数</v>
          </cell>
          <cell r="V59" t="str">
            <v>常勤換算の</v>
          </cell>
          <cell r="AA59" t="str">
            <v>常勤の従業者が</v>
          </cell>
        </row>
        <row r="60">
          <cell r="C60">
            <v>60</v>
          </cell>
          <cell r="E60" t="str">
            <v>÷</v>
          </cell>
          <cell r="F60">
            <v>40</v>
          </cell>
          <cell r="H60" t="str">
            <v>＝</v>
          </cell>
          <cell r="I60">
            <v>1.5</v>
          </cell>
          <cell r="K60" t="str">
            <v>⇒</v>
          </cell>
          <cell r="L60">
            <v>1.5</v>
          </cell>
          <cell r="V60" t="str">
            <v>対象時間数（週平均）</v>
          </cell>
          <cell r="AA60" t="str">
            <v>週に勤務すべき時間数</v>
          </cell>
          <cell r="AF60" t="str">
            <v>常勤換算後の人数</v>
          </cell>
        </row>
        <row r="61">
          <cell r="L61" t="str">
            <v>（小数点第1位に切り上げ）</v>
          </cell>
          <cell r="V61">
            <v>112</v>
          </cell>
          <cell r="Z61" t="str">
            <v>÷</v>
          </cell>
          <cell r="AA61">
            <v>40</v>
          </cell>
          <cell r="AE61" t="str">
            <v>＝</v>
          </cell>
          <cell r="AF61">
            <v>2.8</v>
          </cell>
        </row>
        <row r="62">
          <cell r="C62" t="str">
            <v>（※）以下の要件を全て満たす場合、利用者の数が50人または</v>
          </cell>
          <cell r="AF62" t="str">
            <v>（小数点第2位以下切り捨て）</v>
          </cell>
        </row>
        <row r="63">
          <cell r="D63" t="str">
            <v>その端数を増すごとに１人以上で可</v>
          </cell>
        </row>
        <row r="64">
          <cell r="C64" t="str">
            <v>　　・常勤のサービス提供責任者を３人以上配置</v>
          </cell>
          <cell r="V64" t="str">
            <v>■ 訪問介護員等の常勤換算方法による人数</v>
          </cell>
        </row>
        <row r="65">
          <cell r="C65" t="str">
            <v>　　・サービス提供責任者の業務に主として従事する者を1人以上配置</v>
          </cell>
          <cell r="V65" t="str">
            <v>常勤換算方法対象外の</v>
          </cell>
        </row>
        <row r="66">
          <cell r="C66" t="str">
            <v>　　・サービス提供責任者が行う業務が効率的に行われている</v>
          </cell>
          <cell r="V66" t="str">
            <v>常勤の従業者の人数</v>
          </cell>
          <cell r="AA66" t="str">
            <v>常勤換算方法による人数</v>
          </cell>
          <cell r="AF66" t="str">
            <v>合計</v>
          </cell>
        </row>
        <row r="67">
          <cell r="V67">
            <v>0</v>
          </cell>
          <cell r="Z67" t="str">
            <v>＋</v>
          </cell>
          <cell r="AA67">
            <v>2.8</v>
          </cell>
          <cell r="AE67" t="str">
            <v>＝</v>
          </cell>
          <cell r="AF67">
            <v>2.8</v>
          </cell>
        </row>
        <row r="69">
          <cell r="A69" t="str">
            <v>【注意事項】</v>
          </cell>
        </row>
        <row r="70">
          <cell r="C70">
            <v>1</v>
          </cell>
          <cell r="D70" t="str">
            <v>利用者の数は歴月ごとの実利用者数とすること。</v>
          </cell>
        </row>
        <row r="71">
          <cell r="C71">
            <v>2</v>
          </cell>
          <cell r="D71" t="str">
            <v>新規に指定を受ける場合は推定数とすること。</v>
          </cell>
        </row>
        <row r="72">
          <cell r="C72">
            <v>3</v>
          </cell>
          <cell r="D72" t="str">
            <v>常勤換算報による場合、計算により算出された必要配置人数のうち、配置が必要な常勤のサービス提供責任者の人数を配置していることを確認すること。</v>
          </cell>
        </row>
        <row r="73">
          <cell r="C73">
            <v>4</v>
          </cell>
          <cell r="D73" t="str">
            <v>必要配置人数は、１の位に切り上げた数とすること。</v>
          </cell>
        </row>
        <row r="74">
          <cell r="C74">
            <v>5</v>
          </cell>
          <cell r="D74" t="str">
            <v>この計算は事業開始後毎月行い、配置基準を満たしていることを必ず確認すること。</v>
          </cell>
        </row>
        <row r="75">
          <cell r="C75">
            <v>6</v>
          </cell>
          <cell r="D75" t="str">
            <v>確認した書類は運営規程等による書類の保存期間に従い保存しておくこと。</v>
          </cell>
        </row>
        <row r="76">
          <cell r="C76">
            <v>7</v>
          </cell>
          <cell r="D76" t="str">
            <v>計算によりサービス提供責任者の人数に変更が生じた場合には、変更届出書を提出すること。</v>
          </cell>
        </row>
      </sheetData>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55"/>
  <sheetViews>
    <sheetView tabSelected="1" view="pageBreakPreview" zoomScale="87" zoomScaleNormal="100" zoomScaleSheetLayoutView="87" workbookViewId="0">
      <selection activeCell="AY46" sqref="AY46"/>
    </sheetView>
  </sheetViews>
  <sheetFormatPr defaultRowHeight="13" x14ac:dyDescent="0.2"/>
  <cols>
    <col min="1" max="1" width="3.453125" style="186" bestFit="1" customWidth="1"/>
    <col min="2" max="48" width="2" style="186" customWidth="1"/>
    <col min="49" max="49" width="17.08984375" style="186" customWidth="1"/>
    <col min="50" max="256" width="8.7265625" style="186"/>
    <col min="257" max="257" width="4.453125" style="186" bestFit="1" customWidth="1"/>
    <col min="258" max="304" width="2" style="186" customWidth="1"/>
    <col min="305" max="512" width="8.7265625" style="186"/>
    <col min="513" max="513" width="4.453125" style="186" bestFit="1" customWidth="1"/>
    <col min="514" max="560" width="2" style="186" customWidth="1"/>
    <col min="561" max="768" width="8.7265625" style="186"/>
    <col min="769" max="769" width="4.453125" style="186" bestFit="1" customWidth="1"/>
    <col min="770" max="816" width="2" style="186" customWidth="1"/>
    <col min="817" max="1024" width="8.7265625" style="186"/>
    <col min="1025" max="1025" width="4.453125" style="186" bestFit="1" customWidth="1"/>
    <col min="1026" max="1072" width="2" style="186" customWidth="1"/>
    <col min="1073" max="1280" width="8.7265625" style="186"/>
    <col min="1281" max="1281" width="4.453125" style="186" bestFit="1" customWidth="1"/>
    <col min="1282" max="1328" width="2" style="186" customWidth="1"/>
    <col min="1329" max="1536" width="8.7265625" style="186"/>
    <col min="1537" max="1537" width="4.453125" style="186" bestFit="1" customWidth="1"/>
    <col min="1538" max="1584" width="2" style="186" customWidth="1"/>
    <col min="1585" max="1792" width="8.7265625" style="186"/>
    <col min="1793" max="1793" width="4.453125" style="186" bestFit="1" customWidth="1"/>
    <col min="1794" max="1840" width="2" style="186" customWidth="1"/>
    <col min="1841" max="2048" width="8.7265625" style="186"/>
    <col min="2049" max="2049" width="4.453125" style="186" bestFit="1" customWidth="1"/>
    <col min="2050" max="2096" width="2" style="186" customWidth="1"/>
    <col min="2097" max="2304" width="8.7265625" style="186"/>
    <col min="2305" max="2305" width="4.453125" style="186" bestFit="1" customWidth="1"/>
    <col min="2306" max="2352" width="2" style="186" customWidth="1"/>
    <col min="2353" max="2560" width="8.7265625" style="186"/>
    <col min="2561" max="2561" width="4.453125" style="186" bestFit="1" customWidth="1"/>
    <col min="2562" max="2608" width="2" style="186" customWidth="1"/>
    <col min="2609" max="2816" width="8.7265625" style="186"/>
    <col min="2817" max="2817" width="4.453125" style="186" bestFit="1" customWidth="1"/>
    <col min="2818" max="2864" width="2" style="186" customWidth="1"/>
    <col min="2865" max="3072" width="8.7265625" style="186"/>
    <col min="3073" max="3073" width="4.453125" style="186" bestFit="1" customWidth="1"/>
    <col min="3074" max="3120" width="2" style="186" customWidth="1"/>
    <col min="3121" max="3328" width="8.7265625" style="186"/>
    <col min="3329" max="3329" width="4.453125" style="186" bestFit="1" customWidth="1"/>
    <col min="3330" max="3376" width="2" style="186" customWidth="1"/>
    <col min="3377" max="3584" width="8.7265625" style="186"/>
    <col min="3585" max="3585" width="4.453125" style="186" bestFit="1" customWidth="1"/>
    <col min="3586" max="3632" width="2" style="186" customWidth="1"/>
    <col min="3633" max="3840" width="8.7265625" style="186"/>
    <col min="3841" max="3841" width="4.453125" style="186" bestFit="1" customWidth="1"/>
    <col min="3842" max="3888" width="2" style="186" customWidth="1"/>
    <col min="3889" max="4096" width="8.7265625" style="186"/>
    <col min="4097" max="4097" width="4.453125" style="186" bestFit="1" customWidth="1"/>
    <col min="4098" max="4144" width="2" style="186" customWidth="1"/>
    <col min="4145" max="4352" width="8.7265625" style="186"/>
    <col min="4353" max="4353" width="4.453125" style="186" bestFit="1" customWidth="1"/>
    <col min="4354" max="4400" width="2" style="186" customWidth="1"/>
    <col min="4401" max="4608" width="8.7265625" style="186"/>
    <col min="4609" max="4609" width="4.453125" style="186" bestFit="1" customWidth="1"/>
    <col min="4610" max="4656" width="2" style="186" customWidth="1"/>
    <col min="4657" max="4864" width="8.7265625" style="186"/>
    <col min="4865" max="4865" width="4.453125" style="186" bestFit="1" customWidth="1"/>
    <col min="4866" max="4912" width="2" style="186" customWidth="1"/>
    <col min="4913" max="5120" width="8.7265625" style="186"/>
    <col min="5121" max="5121" width="4.453125" style="186" bestFit="1" customWidth="1"/>
    <col min="5122" max="5168" width="2" style="186" customWidth="1"/>
    <col min="5169" max="5376" width="8.7265625" style="186"/>
    <col min="5377" max="5377" width="4.453125" style="186" bestFit="1" customWidth="1"/>
    <col min="5378" max="5424" width="2" style="186" customWidth="1"/>
    <col min="5425" max="5632" width="8.7265625" style="186"/>
    <col min="5633" max="5633" width="4.453125" style="186" bestFit="1" customWidth="1"/>
    <col min="5634" max="5680" width="2" style="186" customWidth="1"/>
    <col min="5681" max="5888" width="8.7265625" style="186"/>
    <col min="5889" max="5889" width="4.453125" style="186" bestFit="1" customWidth="1"/>
    <col min="5890" max="5936" width="2" style="186" customWidth="1"/>
    <col min="5937" max="6144" width="8.7265625" style="186"/>
    <col min="6145" max="6145" width="4.453125" style="186" bestFit="1" customWidth="1"/>
    <col min="6146" max="6192" width="2" style="186" customWidth="1"/>
    <col min="6193" max="6400" width="8.7265625" style="186"/>
    <col min="6401" max="6401" width="4.453125" style="186" bestFit="1" customWidth="1"/>
    <col min="6402" max="6448" width="2" style="186" customWidth="1"/>
    <col min="6449" max="6656" width="8.7265625" style="186"/>
    <col min="6657" max="6657" width="4.453125" style="186" bestFit="1" customWidth="1"/>
    <col min="6658" max="6704" width="2" style="186" customWidth="1"/>
    <col min="6705" max="6912" width="8.7265625" style="186"/>
    <col min="6913" max="6913" width="4.453125" style="186" bestFit="1" customWidth="1"/>
    <col min="6914" max="6960" width="2" style="186" customWidth="1"/>
    <col min="6961" max="7168" width="8.7265625" style="186"/>
    <col min="7169" max="7169" width="4.453125" style="186" bestFit="1" customWidth="1"/>
    <col min="7170" max="7216" width="2" style="186" customWidth="1"/>
    <col min="7217" max="7424" width="8.7265625" style="186"/>
    <col min="7425" max="7425" width="4.453125" style="186" bestFit="1" customWidth="1"/>
    <col min="7426" max="7472" width="2" style="186" customWidth="1"/>
    <col min="7473" max="7680" width="8.7265625" style="186"/>
    <col min="7681" max="7681" width="4.453125" style="186" bestFit="1" customWidth="1"/>
    <col min="7682" max="7728" width="2" style="186" customWidth="1"/>
    <col min="7729" max="7936" width="8.7265625" style="186"/>
    <col min="7937" max="7937" width="4.453125" style="186" bestFit="1" customWidth="1"/>
    <col min="7938" max="7984" width="2" style="186" customWidth="1"/>
    <col min="7985" max="8192" width="8.7265625" style="186"/>
    <col min="8193" max="8193" width="4.453125" style="186" bestFit="1" customWidth="1"/>
    <col min="8194" max="8240" width="2" style="186" customWidth="1"/>
    <col min="8241" max="8448" width="8.7265625" style="186"/>
    <col min="8449" max="8449" width="4.453125" style="186" bestFit="1" customWidth="1"/>
    <col min="8450" max="8496" width="2" style="186" customWidth="1"/>
    <col min="8497" max="8704" width="8.7265625" style="186"/>
    <col min="8705" max="8705" width="4.453125" style="186" bestFit="1" customWidth="1"/>
    <col min="8706" max="8752" width="2" style="186" customWidth="1"/>
    <col min="8753" max="8960" width="8.7265625" style="186"/>
    <col min="8961" max="8961" width="4.453125" style="186" bestFit="1" customWidth="1"/>
    <col min="8962" max="9008" width="2" style="186" customWidth="1"/>
    <col min="9009" max="9216" width="8.7265625" style="186"/>
    <col min="9217" max="9217" width="4.453125" style="186" bestFit="1" customWidth="1"/>
    <col min="9218" max="9264" width="2" style="186" customWidth="1"/>
    <col min="9265" max="9472" width="8.7265625" style="186"/>
    <col min="9473" max="9473" width="4.453125" style="186" bestFit="1" customWidth="1"/>
    <col min="9474" max="9520" width="2" style="186" customWidth="1"/>
    <col min="9521" max="9728" width="8.7265625" style="186"/>
    <col min="9729" max="9729" width="4.453125" style="186" bestFit="1" customWidth="1"/>
    <col min="9730" max="9776" width="2" style="186" customWidth="1"/>
    <col min="9777" max="9984" width="8.7265625" style="186"/>
    <col min="9985" max="9985" width="4.453125" style="186" bestFit="1" customWidth="1"/>
    <col min="9986" max="10032" width="2" style="186" customWidth="1"/>
    <col min="10033" max="10240" width="8.7265625" style="186"/>
    <col min="10241" max="10241" width="4.453125" style="186" bestFit="1" customWidth="1"/>
    <col min="10242" max="10288" width="2" style="186" customWidth="1"/>
    <col min="10289" max="10496" width="8.7265625" style="186"/>
    <col min="10497" max="10497" width="4.453125" style="186" bestFit="1" customWidth="1"/>
    <col min="10498" max="10544" width="2" style="186" customWidth="1"/>
    <col min="10545" max="10752" width="8.7265625" style="186"/>
    <col min="10753" max="10753" width="4.453125" style="186" bestFit="1" customWidth="1"/>
    <col min="10754" max="10800" width="2" style="186" customWidth="1"/>
    <col min="10801" max="11008" width="8.7265625" style="186"/>
    <col min="11009" max="11009" width="4.453125" style="186" bestFit="1" customWidth="1"/>
    <col min="11010" max="11056" width="2" style="186" customWidth="1"/>
    <col min="11057" max="11264" width="8.7265625" style="186"/>
    <col min="11265" max="11265" width="4.453125" style="186" bestFit="1" customWidth="1"/>
    <col min="11266" max="11312" width="2" style="186" customWidth="1"/>
    <col min="11313" max="11520" width="8.7265625" style="186"/>
    <col min="11521" max="11521" width="4.453125" style="186" bestFit="1" customWidth="1"/>
    <col min="11522" max="11568" width="2" style="186" customWidth="1"/>
    <col min="11569" max="11776" width="8.7265625" style="186"/>
    <col min="11777" max="11777" width="4.453125" style="186" bestFit="1" customWidth="1"/>
    <col min="11778" max="11824" width="2" style="186" customWidth="1"/>
    <col min="11825" max="12032" width="8.7265625" style="186"/>
    <col min="12033" max="12033" width="4.453125" style="186" bestFit="1" customWidth="1"/>
    <col min="12034" max="12080" width="2" style="186" customWidth="1"/>
    <col min="12081" max="12288" width="8.7265625" style="186"/>
    <col min="12289" max="12289" width="4.453125" style="186" bestFit="1" customWidth="1"/>
    <col min="12290" max="12336" width="2" style="186" customWidth="1"/>
    <col min="12337" max="12544" width="8.7265625" style="186"/>
    <col min="12545" max="12545" width="4.453125" style="186" bestFit="1" customWidth="1"/>
    <col min="12546" max="12592" width="2" style="186" customWidth="1"/>
    <col min="12593" max="12800" width="8.7265625" style="186"/>
    <col min="12801" max="12801" width="4.453125" style="186" bestFit="1" customWidth="1"/>
    <col min="12802" max="12848" width="2" style="186" customWidth="1"/>
    <col min="12849" max="13056" width="8.7265625" style="186"/>
    <col min="13057" max="13057" width="4.453125" style="186" bestFit="1" customWidth="1"/>
    <col min="13058" max="13104" width="2" style="186" customWidth="1"/>
    <col min="13105" max="13312" width="8.7265625" style="186"/>
    <col min="13313" max="13313" width="4.453125" style="186" bestFit="1" customWidth="1"/>
    <col min="13314" max="13360" width="2" style="186" customWidth="1"/>
    <col min="13361" max="13568" width="8.7265625" style="186"/>
    <col min="13569" max="13569" width="4.453125" style="186" bestFit="1" customWidth="1"/>
    <col min="13570" max="13616" width="2" style="186" customWidth="1"/>
    <col min="13617" max="13824" width="8.7265625" style="186"/>
    <col min="13825" max="13825" width="4.453125" style="186" bestFit="1" customWidth="1"/>
    <col min="13826" max="13872" width="2" style="186" customWidth="1"/>
    <col min="13873" max="14080" width="8.7265625" style="186"/>
    <col min="14081" max="14081" width="4.453125" style="186" bestFit="1" customWidth="1"/>
    <col min="14082" max="14128" width="2" style="186" customWidth="1"/>
    <col min="14129" max="14336" width="8.7265625" style="186"/>
    <col min="14337" max="14337" width="4.453125" style="186" bestFit="1" customWidth="1"/>
    <col min="14338" max="14384" width="2" style="186" customWidth="1"/>
    <col min="14385" max="14592" width="8.7265625" style="186"/>
    <col min="14593" max="14593" width="4.453125" style="186" bestFit="1" customWidth="1"/>
    <col min="14594" max="14640" width="2" style="186" customWidth="1"/>
    <col min="14641" max="14848" width="8.7265625" style="186"/>
    <col min="14849" max="14849" width="4.453125" style="186" bestFit="1" customWidth="1"/>
    <col min="14850" max="14896" width="2" style="186" customWidth="1"/>
    <col min="14897" max="15104" width="8.7265625" style="186"/>
    <col min="15105" max="15105" width="4.453125" style="186" bestFit="1" customWidth="1"/>
    <col min="15106" max="15152" width="2" style="186" customWidth="1"/>
    <col min="15153" max="15360" width="8.7265625" style="186"/>
    <col min="15361" max="15361" width="4.453125" style="186" bestFit="1" customWidth="1"/>
    <col min="15362" max="15408" width="2" style="186" customWidth="1"/>
    <col min="15409" max="15616" width="8.7265625" style="186"/>
    <col min="15617" max="15617" width="4.453125" style="186" bestFit="1" customWidth="1"/>
    <col min="15618" max="15664" width="2" style="186" customWidth="1"/>
    <col min="15665" max="15872" width="8.7265625" style="186"/>
    <col min="15873" max="15873" width="4.453125" style="186" bestFit="1" customWidth="1"/>
    <col min="15874" max="15920" width="2" style="186" customWidth="1"/>
    <col min="15921" max="16128" width="8.7265625" style="186"/>
    <col min="16129" max="16129" width="4.453125" style="186" bestFit="1" customWidth="1"/>
    <col min="16130" max="16176" width="2" style="186" customWidth="1"/>
    <col min="16177" max="16384" width="8.7265625" style="186"/>
  </cols>
  <sheetData>
    <row r="1" spans="1:49" ht="19" x14ac:dyDescent="0.2">
      <c r="A1" s="380" t="s">
        <v>397</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row>
    <row r="2" spans="1:49" ht="43.5" customHeight="1" thickBot="1" x14ac:dyDescent="0.25">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row>
    <row r="3" spans="1:49" ht="13.5" customHeight="1" x14ac:dyDescent="0.2">
      <c r="A3" s="357" t="s">
        <v>396</v>
      </c>
      <c r="B3" s="358"/>
      <c r="C3" s="358"/>
      <c r="D3" s="358"/>
      <c r="E3" s="358"/>
      <c r="F3" s="358"/>
      <c r="G3" s="358"/>
      <c r="H3" s="358"/>
      <c r="I3" s="358"/>
      <c r="J3" s="358"/>
      <c r="K3" s="358"/>
      <c r="L3" s="358"/>
      <c r="M3" s="358"/>
      <c r="N3" s="358"/>
      <c r="O3" s="358"/>
      <c r="P3" s="358"/>
      <c r="Q3" s="358"/>
      <c r="R3" s="358"/>
      <c r="S3" s="358"/>
      <c r="T3" s="358"/>
      <c r="U3" s="358"/>
      <c r="V3" s="358" t="s">
        <v>395</v>
      </c>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61"/>
      <c r="AW3" s="354" t="s">
        <v>394</v>
      </c>
    </row>
    <row r="4" spans="1:49" ht="13.5" customHeight="1" thickBot="1" x14ac:dyDescent="0.25">
      <c r="A4" s="359"/>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2"/>
      <c r="AW4" s="355"/>
    </row>
    <row r="5" spans="1:49" ht="18" customHeight="1" thickTop="1" x14ac:dyDescent="0.2">
      <c r="A5" s="363">
        <v>1</v>
      </c>
      <c r="B5" s="365" t="s">
        <v>393</v>
      </c>
      <c r="C5" s="365"/>
      <c r="D5" s="365"/>
      <c r="E5" s="365"/>
      <c r="F5" s="365"/>
      <c r="G5" s="365"/>
      <c r="H5" s="365"/>
      <c r="I5" s="365"/>
      <c r="J5" s="365"/>
      <c r="K5" s="365"/>
      <c r="L5" s="365"/>
      <c r="M5" s="365"/>
      <c r="N5" s="365"/>
      <c r="O5" s="365"/>
      <c r="P5" s="365"/>
      <c r="Q5" s="365"/>
      <c r="R5" s="365"/>
      <c r="S5" s="365"/>
      <c r="T5" s="365"/>
      <c r="U5" s="365"/>
      <c r="V5" s="367" t="s">
        <v>376</v>
      </c>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36" t="s">
        <v>375</v>
      </c>
    </row>
    <row r="6" spans="1:49" ht="18" customHeight="1" x14ac:dyDescent="0.2">
      <c r="A6" s="364"/>
      <c r="B6" s="366"/>
      <c r="C6" s="366"/>
      <c r="D6" s="366"/>
      <c r="E6" s="366"/>
      <c r="F6" s="366"/>
      <c r="G6" s="366"/>
      <c r="H6" s="366"/>
      <c r="I6" s="366"/>
      <c r="J6" s="366"/>
      <c r="K6" s="366"/>
      <c r="L6" s="366"/>
      <c r="M6" s="366"/>
      <c r="N6" s="366"/>
      <c r="O6" s="366"/>
      <c r="P6" s="366"/>
      <c r="Q6" s="366"/>
      <c r="R6" s="366"/>
      <c r="S6" s="366"/>
      <c r="T6" s="366"/>
      <c r="U6" s="366"/>
      <c r="V6" s="342" t="s">
        <v>374</v>
      </c>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7"/>
    </row>
    <row r="7" spans="1:49" ht="30" customHeight="1" x14ac:dyDescent="0.2">
      <c r="A7" s="352"/>
      <c r="B7" s="353"/>
      <c r="C7" s="353"/>
      <c r="D7" s="353"/>
      <c r="E7" s="353"/>
      <c r="F7" s="353"/>
      <c r="G7" s="353"/>
      <c r="H7" s="353"/>
      <c r="I7" s="353"/>
      <c r="J7" s="353"/>
      <c r="K7" s="353"/>
      <c r="L7" s="353"/>
      <c r="M7" s="353"/>
      <c r="N7" s="353"/>
      <c r="O7" s="353"/>
      <c r="P7" s="353"/>
      <c r="Q7" s="353"/>
      <c r="R7" s="353"/>
      <c r="S7" s="353"/>
      <c r="T7" s="353"/>
      <c r="U7" s="353"/>
      <c r="V7" s="332" t="s">
        <v>373</v>
      </c>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7"/>
    </row>
    <row r="8" spans="1:49" ht="18" customHeight="1" x14ac:dyDescent="0.2">
      <c r="A8" s="352"/>
      <c r="B8" s="353"/>
      <c r="C8" s="353"/>
      <c r="D8" s="353"/>
      <c r="E8" s="353"/>
      <c r="F8" s="353"/>
      <c r="G8" s="353"/>
      <c r="H8" s="353"/>
      <c r="I8" s="353"/>
      <c r="J8" s="353"/>
      <c r="K8" s="353"/>
      <c r="L8" s="353"/>
      <c r="M8" s="353"/>
      <c r="N8" s="353"/>
      <c r="O8" s="353"/>
      <c r="P8" s="353"/>
      <c r="Q8" s="353"/>
      <c r="R8" s="353"/>
      <c r="S8" s="353"/>
      <c r="T8" s="353"/>
      <c r="U8" s="353"/>
      <c r="V8" s="330" t="s">
        <v>379</v>
      </c>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8"/>
    </row>
    <row r="9" spans="1:49" ht="18" customHeight="1" x14ac:dyDescent="0.2">
      <c r="A9" s="352">
        <v>2</v>
      </c>
      <c r="B9" s="356" t="s">
        <v>206</v>
      </c>
      <c r="C9" s="353"/>
      <c r="D9" s="353"/>
      <c r="E9" s="353"/>
      <c r="F9" s="353"/>
      <c r="G9" s="353"/>
      <c r="H9" s="353"/>
      <c r="I9" s="353"/>
      <c r="J9" s="353"/>
      <c r="K9" s="353"/>
      <c r="L9" s="353"/>
      <c r="M9" s="353"/>
      <c r="N9" s="353"/>
      <c r="O9" s="353"/>
      <c r="P9" s="353"/>
      <c r="Q9" s="353"/>
      <c r="R9" s="353"/>
      <c r="S9" s="353"/>
      <c r="T9" s="353"/>
      <c r="U9" s="353"/>
      <c r="V9" s="330" t="s">
        <v>376</v>
      </c>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9" t="s">
        <v>392</v>
      </c>
    </row>
    <row r="10" spans="1:49" ht="18" customHeight="1" x14ac:dyDescent="0.2">
      <c r="A10" s="352"/>
      <c r="B10" s="353"/>
      <c r="C10" s="353"/>
      <c r="D10" s="353"/>
      <c r="E10" s="353"/>
      <c r="F10" s="353"/>
      <c r="G10" s="353"/>
      <c r="H10" s="353"/>
      <c r="I10" s="353"/>
      <c r="J10" s="353"/>
      <c r="K10" s="353"/>
      <c r="L10" s="353"/>
      <c r="M10" s="353"/>
      <c r="N10" s="353"/>
      <c r="O10" s="353"/>
      <c r="P10" s="353"/>
      <c r="Q10" s="353"/>
      <c r="R10" s="353"/>
      <c r="S10" s="353"/>
      <c r="T10" s="353"/>
      <c r="U10" s="353"/>
      <c r="V10" s="342" t="s">
        <v>374</v>
      </c>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40"/>
    </row>
    <row r="11" spans="1:49" ht="30" customHeight="1" x14ac:dyDescent="0.2">
      <c r="A11" s="352"/>
      <c r="B11" s="353"/>
      <c r="C11" s="353"/>
      <c r="D11" s="353"/>
      <c r="E11" s="353"/>
      <c r="F11" s="353"/>
      <c r="G11" s="353"/>
      <c r="H11" s="353"/>
      <c r="I11" s="353"/>
      <c r="J11" s="353"/>
      <c r="K11" s="353"/>
      <c r="L11" s="353"/>
      <c r="M11" s="353"/>
      <c r="N11" s="353"/>
      <c r="O11" s="353"/>
      <c r="P11" s="353"/>
      <c r="Q11" s="353"/>
      <c r="R11" s="353"/>
      <c r="S11" s="353"/>
      <c r="T11" s="353"/>
      <c r="U11" s="353"/>
      <c r="V11" s="332" t="s">
        <v>373</v>
      </c>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40"/>
    </row>
    <row r="12" spans="1:49" ht="18" customHeight="1" x14ac:dyDescent="0.2">
      <c r="A12" s="352"/>
      <c r="B12" s="353"/>
      <c r="C12" s="353"/>
      <c r="D12" s="353"/>
      <c r="E12" s="353"/>
      <c r="F12" s="353"/>
      <c r="G12" s="353"/>
      <c r="H12" s="353"/>
      <c r="I12" s="353"/>
      <c r="J12" s="353"/>
      <c r="K12" s="353"/>
      <c r="L12" s="353"/>
      <c r="M12" s="353"/>
      <c r="N12" s="353"/>
      <c r="O12" s="353"/>
      <c r="P12" s="353"/>
      <c r="Q12" s="353"/>
      <c r="R12" s="353"/>
      <c r="S12" s="353"/>
      <c r="T12" s="353"/>
      <c r="U12" s="353"/>
      <c r="V12" s="330" t="s">
        <v>384</v>
      </c>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40"/>
    </row>
    <row r="13" spans="1:49" ht="18" customHeight="1" x14ac:dyDescent="0.2">
      <c r="A13" s="352"/>
      <c r="B13" s="353"/>
      <c r="C13" s="353"/>
      <c r="D13" s="353"/>
      <c r="E13" s="353"/>
      <c r="F13" s="353"/>
      <c r="G13" s="353"/>
      <c r="H13" s="353"/>
      <c r="I13" s="353"/>
      <c r="J13" s="353"/>
      <c r="K13" s="353"/>
      <c r="L13" s="353"/>
      <c r="M13" s="353"/>
      <c r="N13" s="353"/>
      <c r="O13" s="353"/>
      <c r="P13" s="353"/>
      <c r="Q13" s="353"/>
      <c r="R13" s="353"/>
      <c r="S13" s="353"/>
      <c r="T13" s="353"/>
      <c r="U13" s="353"/>
      <c r="V13" s="330" t="s">
        <v>391</v>
      </c>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40"/>
    </row>
    <row r="14" spans="1:49" ht="18" customHeight="1" x14ac:dyDescent="0.2">
      <c r="A14" s="352"/>
      <c r="B14" s="353"/>
      <c r="C14" s="353"/>
      <c r="D14" s="353"/>
      <c r="E14" s="353"/>
      <c r="F14" s="353"/>
      <c r="G14" s="353"/>
      <c r="H14" s="353"/>
      <c r="I14" s="353"/>
      <c r="J14" s="353"/>
      <c r="K14" s="353"/>
      <c r="L14" s="353"/>
      <c r="M14" s="353"/>
      <c r="N14" s="353"/>
      <c r="O14" s="353"/>
      <c r="P14" s="353"/>
      <c r="Q14" s="353"/>
      <c r="R14" s="353"/>
      <c r="S14" s="353"/>
      <c r="T14" s="353"/>
      <c r="U14" s="353"/>
      <c r="V14" s="330" t="s">
        <v>379</v>
      </c>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41"/>
    </row>
    <row r="15" spans="1:49" ht="18" customHeight="1" x14ac:dyDescent="0.2">
      <c r="A15" s="352">
        <v>3</v>
      </c>
      <c r="B15" s="353" t="s">
        <v>390</v>
      </c>
      <c r="C15" s="353"/>
      <c r="D15" s="353"/>
      <c r="E15" s="353"/>
      <c r="F15" s="353"/>
      <c r="G15" s="353"/>
      <c r="H15" s="353"/>
      <c r="I15" s="353"/>
      <c r="J15" s="353"/>
      <c r="K15" s="353"/>
      <c r="L15" s="353"/>
      <c r="M15" s="353"/>
      <c r="N15" s="353"/>
      <c r="O15" s="353"/>
      <c r="P15" s="353"/>
      <c r="Q15" s="353"/>
      <c r="R15" s="353"/>
      <c r="S15" s="353"/>
      <c r="T15" s="353"/>
      <c r="U15" s="353"/>
      <c r="V15" s="330" t="s">
        <v>376</v>
      </c>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28" t="s">
        <v>375</v>
      </c>
    </row>
    <row r="16" spans="1:49" ht="18" customHeight="1" x14ac:dyDescent="0.2">
      <c r="A16" s="352"/>
      <c r="B16" s="353"/>
      <c r="C16" s="353"/>
      <c r="D16" s="353"/>
      <c r="E16" s="353"/>
      <c r="F16" s="353"/>
      <c r="G16" s="353"/>
      <c r="H16" s="353"/>
      <c r="I16" s="353"/>
      <c r="J16" s="353"/>
      <c r="K16" s="353"/>
      <c r="L16" s="353"/>
      <c r="M16" s="353"/>
      <c r="N16" s="353"/>
      <c r="O16" s="353"/>
      <c r="P16" s="353"/>
      <c r="Q16" s="353"/>
      <c r="R16" s="353"/>
      <c r="S16" s="353"/>
      <c r="T16" s="353"/>
      <c r="U16" s="353"/>
      <c r="V16" s="342" t="s">
        <v>374</v>
      </c>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29"/>
    </row>
    <row r="17" spans="1:49" ht="30" customHeight="1" x14ac:dyDescent="0.2">
      <c r="A17" s="352"/>
      <c r="B17" s="353"/>
      <c r="C17" s="353"/>
      <c r="D17" s="353"/>
      <c r="E17" s="353"/>
      <c r="F17" s="353"/>
      <c r="G17" s="353"/>
      <c r="H17" s="353"/>
      <c r="I17" s="353"/>
      <c r="J17" s="353"/>
      <c r="K17" s="353"/>
      <c r="L17" s="353"/>
      <c r="M17" s="353"/>
      <c r="N17" s="353"/>
      <c r="O17" s="353"/>
      <c r="P17" s="353"/>
      <c r="Q17" s="353"/>
      <c r="R17" s="353"/>
      <c r="S17" s="353"/>
      <c r="T17" s="353"/>
      <c r="U17" s="353"/>
      <c r="V17" s="332" t="s">
        <v>373</v>
      </c>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29"/>
    </row>
    <row r="18" spans="1:49" ht="30" customHeight="1" x14ac:dyDescent="0.2">
      <c r="A18" s="352"/>
      <c r="B18" s="353"/>
      <c r="C18" s="353"/>
      <c r="D18" s="353"/>
      <c r="E18" s="353"/>
      <c r="F18" s="353"/>
      <c r="G18" s="353"/>
      <c r="H18" s="353"/>
      <c r="I18" s="353"/>
      <c r="J18" s="353"/>
      <c r="K18" s="353"/>
      <c r="L18" s="353"/>
      <c r="M18" s="353"/>
      <c r="N18" s="353"/>
      <c r="O18" s="353"/>
      <c r="P18" s="353"/>
      <c r="Q18" s="353"/>
      <c r="R18" s="353"/>
      <c r="S18" s="353"/>
      <c r="T18" s="353"/>
      <c r="U18" s="353"/>
      <c r="V18" s="333" t="s">
        <v>389</v>
      </c>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29"/>
    </row>
    <row r="19" spans="1:49" ht="18" customHeight="1" x14ac:dyDescent="0.2">
      <c r="A19" s="352">
        <v>4</v>
      </c>
      <c r="B19" s="353" t="s">
        <v>208</v>
      </c>
      <c r="C19" s="353"/>
      <c r="D19" s="353"/>
      <c r="E19" s="353"/>
      <c r="F19" s="353"/>
      <c r="G19" s="353"/>
      <c r="H19" s="353"/>
      <c r="I19" s="353"/>
      <c r="J19" s="353"/>
      <c r="K19" s="353"/>
      <c r="L19" s="353"/>
      <c r="M19" s="353"/>
      <c r="N19" s="353"/>
      <c r="O19" s="353"/>
      <c r="P19" s="353"/>
      <c r="Q19" s="353"/>
      <c r="R19" s="353"/>
      <c r="S19" s="353"/>
      <c r="T19" s="353"/>
      <c r="U19" s="353"/>
      <c r="V19" s="330" t="s">
        <v>376</v>
      </c>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28" t="s">
        <v>375</v>
      </c>
    </row>
    <row r="20" spans="1:49" ht="18" customHeight="1" x14ac:dyDescent="0.2">
      <c r="A20" s="352"/>
      <c r="B20" s="353"/>
      <c r="C20" s="353"/>
      <c r="D20" s="353"/>
      <c r="E20" s="353"/>
      <c r="F20" s="353"/>
      <c r="G20" s="353"/>
      <c r="H20" s="353"/>
      <c r="I20" s="353"/>
      <c r="J20" s="353"/>
      <c r="K20" s="353"/>
      <c r="L20" s="353"/>
      <c r="M20" s="353"/>
      <c r="N20" s="353"/>
      <c r="O20" s="353"/>
      <c r="P20" s="353"/>
      <c r="Q20" s="353"/>
      <c r="R20" s="353"/>
      <c r="S20" s="353"/>
      <c r="T20" s="353"/>
      <c r="U20" s="353"/>
      <c r="V20" s="335" t="s">
        <v>386</v>
      </c>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29"/>
    </row>
    <row r="21" spans="1:49" ht="18" customHeight="1" x14ac:dyDescent="0.2">
      <c r="A21" s="352">
        <v>5</v>
      </c>
      <c r="B21" s="356" t="s">
        <v>388</v>
      </c>
      <c r="C21" s="356"/>
      <c r="D21" s="356"/>
      <c r="E21" s="356"/>
      <c r="F21" s="356"/>
      <c r="G21" s="356"/>
      <c r="H21" s="356"/>
      <c r="I21" s="356"/>
      <c r="J21" s="356"/>
      <c r="K21" s="356"/>
      <c r="L21" s="356"/>
      <c r="M21" s="356"/>
      <c r="N21" s="356"/>
      <c r="O21" s="356"/>
      <c r="P21" s="356"/>
      <c r="Q21" s="356"/>
      <c r="R21" s="356"/>
      <c r="S21" s="356"/>
      <c r="T21" s="356"/>
      <c r="U21" s="356"/>
      <c r="V21" s="330" t="s">
        <v>376</v>
      </c>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28" t="s">
        <v>375</v>
      </c>
    </row>
    <row r="22" spans="1:49" ht="18" customHeight="1" x14ac:dyDescent="0.2">
      <c r="A22" s="352"/>
      <c r="B22" s="356"/>
      <c r="C22" s="356"/>
      <c r="D22" s="356"/>
      <c r="E22" s="356"/>
      <c r="F22" s="356"/>
      <c r="G22" s="356"/>
      <c r="H22" s="356"/>
      <c r="I22" s="356"/>
      <c r="J22" s="356"/>
      <c r="K22" s="356"/>
      <c r="L22" s="356"/>
      <c r="M22" s="356"/>
      <c r="N22" s="356"/>
      <c r="O22" s="356"/>
      <c r="P22" s="356"/>
      <c r="Q22" s="356"/>
      <c r="R22" s="356"/>
      <c r="S22" s="356"/>
      <c r="T22" s="356"/>
      <c r="U22" s="356"/>
      <c r="V22" s="335" t="s">
        <v>386</v>
      </c>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29"/>
    </row>
    <row r="23" spans="1:49" ht="18" customHeight="1" x14ac:dyDescent="0.2">
      <c r="A23" s="352"/>
      <c r="B23" s="356"/>
      <c r="C23" s="356"/>
      <c r="D23" s="356"/>
      <c r="E23" s="356"/>
      <c r="F23" s="356"/>
      <c r="G23" s="356"/>
      <c r="H23" s="356"/>
      <c r="I23" s="356"/>
      <c r="J23" s="356"/>
      <c r="K23" s="356"/>
      <c r="L23" s="356"/>
      <c r="M23" s="356"/>
      <c r="N23" s="356"/>
      <c r="O23" s="356"/>
      <c r="P23" s="356"/>
      <c r="Q23" s="356"/>
      <c r="R23" s="356"/>
      <c r="S23" s="356"/>
      <c r="T23" s="356"/>
      <c r="U23" s="356"/>
      <c r="V23" s="335" t="s">
        <v>387</v>
      </c>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29"/>
    </row>
    <row r="24" spans="1:49" ht="18" customHeight="1" x14ac:dyDescent="0.2">
      <c r="A24" s="369">
        <v>6</v>
      </c>
      <c r="B24" s="371" t="s">
        <v>265</v>
      </c>
      <c r="C24" s="372"/>
      <c r="D24" s="372"/>
      <c r="E24" s="372"/>
      <c r="F24" s="372"/>
      <c r="G24" s="372"/>
      <c r="H24" s="372"/>
      <c r="I24" s="372"/>
      <c r="J24" s="372"/>
      <c r="K24" s="372"/>
      <c r="L24" s="372"/>
      <c r="M24" s="372"/>
      <c r="N24" s="372"/>
      <c r="O24" s="372"/>
      <c r="P24" s="372"/>
      <c r="Q24" s="372"/>
      <c r="R24" s="372"/>
      <c r="S24" s="372"/>
      <c r="T24" s="372"/>
      <c r="U24" s="373"/>
      <c r="V24" s="330" t="s">
        <v>376</v>
      </c>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28" t="s">
        <v>375</v>
      </c>
    </row>
    <row r="25" spans="1:49" ht="18" customHeight="1" x14ac:dyDescent="0.2">
      <c r="A25" s="364"/>
      <c r="B25" s="377"/>
      <c r="C25" s="378"/>
      <c r="D25" s="378"/>
      <c r="E25" s="378"/>
      <c r="F25" s="378"/>
      <c r="G25" s="378"/>
      <c r="H25" s="378"/>
      <c r="I25" s="378"/>
      <c r="J25" s="378"/>
      <c r="K25" s="378"/>
      <c r="L25" s="378"/>
      <c r="M25" s="378"/>
      <c r="N25" s="378"/>
      <c r="O25" s="378"/>
      <c r="P25" s="378"/>
      <c r="Q25" s="378"/>
      <c r="R25" s="378"/>
      <c r="S25" s="378"/>
      <c r="T25" s="378"/>
      <c r="U25" s="379"/>
      <c r="V25" s="335" t="s">
        <v>386</v>
      </c>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29"/>
    </row>
    <row r="26" spans="1:49" ht="18" customHeight="1" x14ac:dyDescent="0.2">
      <c r="A26" s="369">
        <v>7</v>
      </c>
      <c r="B26" s="381" t="s">
        <v>385</v>
      </c>
      <c r="C26" s="331"/>
      <c r="D26" s="331"/>
      <c r="E26" s="331"/>
      <c r="F26" s="331"/>
      <c r="G26" s="331"/>
      <c r="H26" s="331"/>
      <c r="I26" s="331"/>
      <c r="J26" s="331"/>
      <c r="K26" s="331"/>
      <c r="L26" s="331"/>
      <c r="M26" s="331"/>
      <c r="N26" s="331"/>
      <c r="O26" s="331"/>
      <c r="P26" s="331"/>
      <c r="Q26" s="331"/>
      <c r="R26" s="331"/>
      <c r="S26" s="331"/>
      <c r="T26" s="331"/>
      <c r="U26" s="382"/>
      <c r="V26" s="330" t="s">
        <v>376</v>
      </c>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28" t="s">
        <v>375</v>
      </c>
    </row>
    <row r="27" spans="1:49" ht="18" customHeight="1" x14ac:dyDescent="0.2">
      <c r="A27" s="370"/>
      <c r="B27" s="383"/>
      <c r="C27" s="384"/>
      <c r="D27" s="384"/>
      <c r="E27" s="384"/>
      <c r="F27" s="384"/>
      <c r="G27" s="384"/>
      <c r="H27" s="384"/>
      <c r="I27" s="384"/>
      <c r="J27" s="384"/>
      <c r="K27" s="384"/>
      <c r="L27" s="384"/>
      <c r="M27" s="384"/>
      <c r="N27" s="384"/>
      <c r="O27" s="384"/>
      <c r="P27" s="384"/>
      <c r="Q27" s="384"/>
      <c r="R27" s="384"/>
      <c r="S27" s="384"/>
      <c r="T27" s="384"/>
      <c r="U27" s="385"/>
      <c r="V27" s="330" t="s">
        <v>384</v>
      </c>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29"/>
    </row>
    <row r="28" spans="1:49" ht="18" customHeight="1" x14ac:dyDescent="0.2">
      <c r="A28" s="370"/>
      <c r="B28" s="383"/>
      <c r="C28" s="384"/>
      <c r="D28" s="384"/>
      <c r="E28" s="384"/>
      <c r="F28" s="384"/>
      <c r="G28" s="384"/>
      <c r="H28" s="384"/>
      <c r="I28" s="384"/>
      <c r="J28" s="384"/>
      <c r="K28" s="384"/>
      <c r="L28" s="384"/>
      <c r="M28" s="384"/>
      <c r="N28" s="384"/>
      <c r="O28" s="384"/>
      <c r="P28" s="384"/>
      <c r="Q28" s="384"/>
      <c r="R28" s="384"/>
      <c r="S28" s="384"/>
      <c r="T28" s="384"/>
      <c r="U28" s="385"/>
      <c r="V28" s="330" t="s">
        <v>383</v>
      </c>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29"/>
    </row>
    <row r="29" spans="1:49" ht="18" customHeight="1" x14ac:dyDescent="0.2">
      <c r="A29" s="369">
        <v>8</v>
      </c>
      <c r="B29" s="371" t="s">
        <v>382</v>
      </c>
      <c r="C29" s="372"/>
      <c r="D29" s="372"/>
      <c r="E29" s="372"/>
      <c r="F29" s="372"/>
      <c r="G29" s="372"/>
      <c r="H29" s="372"/>
      <c r="I29" s="372"/>
      <c r="J29" s="372"/>
      <c r="K29" s="372"/>
      <c r="L29" s="372"/>
      <c r="M29" s="372"/>
      <c r="N29" s="372"/>
      <c r="O29" s="372"/>
      <c r="P29" s="372"/>
      <c r="Q29" s="372"/>
      <c r="R29" s="372"/>
      <c r="S29" s="372"/>
      <c r="T29" s="372"/>
      <c r="U29" s="373"/>
      <c r="V29" s="330" t="s">
        <v>376</v>
      </c>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27" t="s">
        <v>381</v>
      </c>
    </row>
    <row r="30" spans="1:49" ht="18" customHeight="1" x14ac:dyDescent="0.2">
      <c r="A30" s="370"/>
      <c r="B30" s="374"/>
      <c r="C30" s="375"/>
      <c r="D30" s="375"/>
      <c r="E30" s="375"/>
      <c r="F30" s="375"/>
      <c r="G30" s="375"/>
      <c r="H30" s="375"/>
      <c r="I30" s="375"/>
      <c r="J30" s="375"/>
      <c r="K30" s="375"/>
      <c r="L30" s="375"/>
      <c r="M30" s="375"/>
      <c r="N30" s="375"/>
      <c r="O30" s="375"/>
      <c r="P30" s="375"/>
      <c r="Q30" s="375"/>
      <c r="R30" s="375"/>
      <c r="S30" s="375"/>
      <c r="T30" s="375"/>
      <c r="U30" s="376"/>
      <c r="V30" s="342" t="s">
        <v>374</v>
      </c>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27"/>
    </row>
    <row r="31" spans="1:49" ht="30" customHeight="1" x14ac:dyDescent="0.2">
      <c r="A31" s="370"/>
      <c r="B31" s="374"/>
      <c r="C31" s="375"/>
      <c r="D31" s="375"/>
      <c r="E31" s="375"/>
      <c r="F31" s="375"/>
      <c r="G31" s="375"/>
      <c r="H31" s="375"/>
      <c r="I31" s="375"/>
      <c r="J31" s="375"/>
      <c r="K31" s="375"/>
      <c r="L31" s="375"/>
      <c r="M31" s="375"/>
      <c r="N31" s="375"/>
      <c r="O31" s="375"/>
      <c r="P31" s="375"/>
      <c r="Q31" s="375"/>
      <c r="R31" s="375"/>
      <c r="S31" s="375"/>
      <c r="T31" s="375"/>
      <c r="U31" s="376"/>
      <c r="V31" s="332" t="s">
        <v>373</v>
      </c>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27"/>
    </row>
    <row r="32" spans="1:49" ht="18" customHeight="1" x14ac:dyDescent="0.2">
      <c r="A32" s="364"/>
      <c r="B32" s="377"/>
      <c r="C32" s="378"/>
      <c r="D32" s="378"/>
      <c r="E32" s="378"/>
      <c r="F32" s="378"/>
      <c r="G32" s="378"/>
      <c r="H32" s="378"/>
      <c r="I32" s="378"/>
      <c r="J32" s="378"/>
      <c r="K32" s="378"/>
      <c r="L32" s="378"/>
      <c r="M32" s="378"/>
      <c r="N32" s="378"/>
      <c r="O32" s="378"/>
      <c r="P32" s="378"/>
      <c r="Q32" s="378"/>
      <c r="R32" s="378"/>
      <c r="S32" s="378"/>
      <c r="T32" s="378"/>
      <c r="U32" s="379"/>
      <c r="V32" s="330" t="s">
        <v>379</v>
      </c>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27"/>
    </row>
    <row r="33" spans="1:49" ht="18" customHeight="1" x14ac:dyDescent="0.2">
      <c r="A33" s="369">
        <v>9</v>
      </c>
      <c r="B33" s="371" t="s">
        <v>380</v>
      </c>
      <c r="C33" s="372"/>
      <c r="D33" s="372"/>
      <c r="E33" s="372"/>
      <c r="F33" s="372"/>
      <c r="G33" s="372"/>
      <c r="H33" s="372"/>
      <c r="I33" s="372"/>
      <c r="J33" s="372"/>
      <c r="K33" s="372"/>
      <c r="L33" s="372"/>
      <c r="M33" s="372"/>
      <c r="N33" s="372"/>
      <c r="O33" s="372"/>
      <c r="P33" s="372"/>
      <c r="Q33" s="372"/>
      <c r="R33" s="372"/>
      <c r="S33" s="372"/>
      <c r="T33" s="372"/>
      <c r="U33" s="373"/>
      <c r="V33" s="330" t="s">
        <v>376</v>
      </c>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28" t="s">
        <v>375</v>
      </c>
    </row>
    <row r="34" spans="1:49" ht="18" customHeight="1" x14ac:dyDescent="0.2">
      <c r="A34" s="370"/>
      <c r="B34" s="374"/>
      <c r="C34" s="375"/>
      <c r="D34" s="375"/>
      <c r="E34" s="375"/>
      <c r="F34" s="375"/>
      <c r="G34" s="375"/>
      <c r="H34" s="375"/>
      <c r="I34" s="375"/>
      <c r="J34" s="375"/>
      <c r="K34" s="375"/>
      <c r="L34" s="375"/>
      <c r="M34" s="375"/>
      <c r="N34" s="375"/>
      <c r="O34" s="375"/>
      <c r="P34" s="375"/>
      <c r="Q34" s="375"/>
      <c r="R34" s="375"/>
      <c r="S34" s="375"/>
      <c r="T34" s="375"/>
      <c r="U34" s="376"/>
      <c r="V34" s="342" t="s">
        <v>374</v>
      </c>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29"/>
    </row>
    <row r="35" spans="1:49" ht="30" customHeight="1" x14ac:dyDescent="0.2">
      <c r="A35" s="370"/>
      <c r="B35" s="374"/>
      <c r="C35" s="375"/>
      <c r="D35" s="375"/>
      <c r="E35" s="375"/>
      <c r="F35" s="375"/>
      <c r="G35" s="375"/>
      <c r="H35" s="375"/>
      <c r="I35" s="375"/>
      <c r="J35" s="375"/>
      <c r="K35" s="375"/>
      <c r="L35" s="375"/>
      <c r="M35" s="375"/>
      <c r="N35" s="375"/>
      <c r="O35" s="375"/>
      <c r="P35" s="375"/>
      <c r="Q35" s="375"/>
      <c r="R35" s="375"/>
      <c r="S35" s="375"/>
      <c r="T35" s="375"/>
      <c r="U35" s="376"/>
      <c r="V35" s="332" t="s">
        <v>373</v>
      </c>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29"/>
    </row>
    <row r="36" spans="1:49" ht="18" customHeight="1" x14ac:dyDescent="0.2">
      <c r="A36" s="370"/>
      <c r="B36" s="374"/>
      <c r="C36" s="375"/>
      <c r="D36" s="375"/>
      <c r="E36" s="375"/>
      <c r="F36" s="375"/>
      <c r="G36" s="375"/>
      <c r="H36" s="375"/>
      <c r="I36" s="375"/>
      <c r="J36" s="375"/>
      <c r="K36" s="375"/>
      <c r="L36" s="375"/>
      <c r="M36" s="375"/>
      <c r="N36" s="375"/>
      <c r="O36" s="375"/>
      <c r="P36" s="375"/>
      <c r="Q36" s="375"/>
      <c r="R36" s="375"/>
      <c r="S36" s="375"/>
      <c r="T36" s="375"/>
      <c r="U36" s="376"/>
      <c r="V36" s="330" t="s">
        <v>372</v>
      </c>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29"/>
    </row>
    <row r="37" spans="1:49" ht="18" customHeight="1" x14ac:dyDescent="0.2">
      <c r="A37" s="364"/>
      <c r="B37" s="377"/>
      <c r="C37" s="378"/>
      <c r="D37" s="378"/>
      <c r="E37" s="378"/>
      <c r="F37" s="378"/>
      <c r="G37" s="378"/>
      <c r="H37" s="378"/>
      <c r="I37" s="378"/>
      <c r="J37" s="378"/>
      <c r="K37" s="378"/>
      <c r="L37" s="378"/>
      <c r="M37" s="378"/>
      <c r="N37" s="378"/>
      <c r="O37" s="378"/>
      <c r="P37" s="378"/>
      <c r="Q37" s="378"/>
      <c r="R37" s="378"/>
      <c r="S37" s="378"/>
      <c r="T37" s="378"/>
      <c r="U37" s="379"/>
      <c r="V37" s="330" t="s">
        <v>379</v>
      </c>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29"/>
    </row>
    <row r="38" spans="1:49" ht="18" customHeight="1" x14ac:dyDescent="0.2">
      <c r="A38" s="352">
        <v>10</v>
      </c>
      <c r="B38" s="353" t="s">
        <v>211</v>
      </c>
      <c r="C38" s="353"/>
      <c r="D38" s="353"/>
      <c r="E38" s="353"/>
      <c r="F38" s="353"/>
      <c r="G38" s="353"/>
      <c r="H38" s="353"/>
      <c r="I38" s="353"/>
      <c r="J38" s="353"/>
      <c r="K38" s="353"/>
      <c r="L38" s="353"/>
      <c r="M38" s="353"/>
      <c r="N38" s="353"/>
      <c r="O38" s="353"/>
      <c r="P38" s="353"/>
      <c r="Q38" s="353"/>
      <c r="R38" s="353"/>
      <c r="S38" s="353"/>
      <c r="T38" s="353"/>
      <c r="U38" s="353"/>
      <c r="V38" s="330" t="s">
        <v>376</v>
      </c>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28" t="s">
        <v>375</v>
      </c>
    </row>
    <row r="39" spans="1:49" ht="18" customHeight="1" x14ac:dyDescent="0.2">
      <c r="A39" s="352"/>
      <c r="B39" s="353"/>
      <c r="C39" s="353"/>
      <c r="D39" s="353"/>
      <c r="E39" s="353"/>
      <c r="F39" s="353"/>
      <c r="G39" s="353"/>
      <c r="H39" s="353"/>
      <c r="I39" s="353"/>
      <c r="J39" s="353"/>
      <c r="K39" s="353"/>
      <c r="L39" s="353"/>
      <c r="M39" s="353"/>
      <c r="N39" s="353"/>
      <c r="O39" s="353"/>
      <c r="P39" s="353"/>
      <c r="Q39" s="353"/>
      <c r="R39" s="353"/>
      <c r="S39" s="353"/>
      <c r="T39" s="353"/>
      <c r="U39" s="353"/>
      <c r="V39" s="342" t="s">
        <v>374</v>
      </c>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29"/>
    </row>
    <row r="40" spans="1:49" ht="30" customHeight="1" x14ac:dyDescent="0.2">
      <c r="A40" s="352"/>
      <c r="B40" s="353"/>
      <c r="C40" s="353"/>
      <c r="D40" s="353"/>
      <c r="E40" s="353"/>
      <c r="F40" s="353"/>
      <c r="G40" s="353"/>
      <c r="H40" s="353"/>
      <c r="I40" s="353"/>
      <c r="J40" s="353"/>
      <c r="K40" s="353"/>
      <c r="L40" s="353"/>
      <c r="M40" s="353"/>
      <c r="N40" s="353"/>
      <c r="O40" s="353"/>
      <c r="P40" s="353"/>
      <c r="Q40" s="353"/>
      <c r="R40" s="353"/>
      <c r="S40" s="353"/>
      <c r="T40" s="353"/>
      <c r="U40" s="353"/>
      <c r="V40" s="332" t="s">
        <v>373</v>
      </c>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29"/>
    </row>
    <row r="41" spans="1:49" ht="18" customHeight="1" x14ac:dyDescent="0.2">
      <c r="A41" s="352"/>
      <c r="B41" s="353"/>
      <c r="C41" s="353"/>
      <c r="D41" s="353"/>
      <c r="E41" s="353"/>
      <c r="F41" s="353"/>
      <c r="G41" s="353"/>
      <c r="H41" s="353"/>
      <c r="I41" s="353"/>
      <c r="J41" s="353"/>
      <c r="K41" s="353"/>
      <c r="L41" s="353"/>
      <c r="M41" s="353"/>
      <c r="N41" s="353"/>
      <c r="O41" s="353"/>
      <c r="P41" s="353"/>
      <c r="Q41" s="353"/>
      <c r="R41" s="353"/>
      <c r="S41" s="353"/>
      <c r="T41" s="353"/>
      <c r="U41" s="353"/>
      <c r="V41" s="335" t="s">
        <v>372</v>
      </c>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51"/>
      <c r="AW41" s="329"/>
    </row>
    <row r="42" spans="1:49" ht="18" customHeight="1" x14ac:dyDescent="0.2">
      <c r="A42" s="352">
        <v>11</v>
      </c>
      <c r="B42" s="356" t="s">
        <v>238</v>
      </c>
      <c r="C42" s="356"/>
      <c r="D42" s="356"/>
      <c r="E42" s="356"/>
      <c r="F42" s="356"/>
      <c r="G42" s="356"/>
      <c r="H42" s="356"/>
      <c r="I42" s="356"/>
      <c r="J42" s="356"/>
      <c r="K42" s="356"/>
      <c r="L42" s="356"/>
      <c r="M42" s="356"/>
      <c r="N42" s="356"/>
      <c r="O42" s="356"/>
      <c r="P42" s="356"/>
      <c r="Q42" s="356"/>
      <c r="R42" s="356"/>
      <c r="S42" s="356"/>
      <c r="T42" s="356"/>
      <c r="U42" s="356"/>
      <c r="V42" s="330" t="s">
        <v>376</v>
      </c>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28" t="s">
        <v>375</v>
      </c>
    </row>
    <row r="43" spans="1:49" ht="18" customHeight="1" x14ac:dyDescent="0.2">
      <c r="A43" s="352"/>
      <c r="B43" s="356"/>
      <c r="C43" s="356"/>
      <c r="D43" s="356"/>
      <c r="E43" s="356"/>
      <c r="F43" s="356"/>
      <c r="G43" s="356"/>
      <c r="H43" s="356"/>
      <c r="I43" s="356"/>
      <c r="J43" s="356"/>
      <c r="K43" s="356"/>
      <c r="L43" s="356"/>
      <c r="M43" s="356"/>
      <c r="N43" s="356"/>
      <c r="O43" s="356"/>
      <c r="P43" s="356"/>
      <c r="Q43" s="356"/>
      <c r="R43" s="356"/>
      <c r="S43" s="356"/>
      <c r="T43" s="356"/>
      <c r="U43" s="356"/>
      <c r="V43" s="342" t="s">
        <v>374</v>
      </c>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29"/>
    </row>
    <row r="44" spans="1:49" ht="30" customHeight="1" x14ac:dyDescent="0.2">
      <c r="A44" s="352"/>
      <c r="B44" s="356"/>
      <c r="C44" s="356"/>
      <c r="D44" s="356"/>
      <c r="E44" s="356"/>
      <c r="F44" s="356"/>
      <c r="G44" s="356"/>
      <c r="H44" s="356"/>
      <c r="I44" s="356"/>
      <c r="J44" s="356"/>
      <c r="K44" s="356"/>
      <c r="L44" s="356"/>
      <c r="M44" s="356"/>
      <c r="N44" s="356"/>
      <c r="O44" s="356"/>
      <c r="P44" s="356"/>
      <c r="Q44" s="356"/>
      <c r="R44" s="356"/>
      <c r="S44" s="356"/>
      <c r="T44" s="356"/>
      <c r="U44" s="356"/>
      <c r="V44" s="332" t="s">
        <v>373</v>
      </c>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29"/>
    </row>
    <row r="45" spans="1:49" ht="18" customHeight="1" x14ac:dyDescent="0.2">
      <c r="A45" s="352"/>
      <c r="B45" s="356"/>
      <c r="C45" s="356"/>
      <c r="D45" s="356"/>
      <c r="E45" s="356"/>
      <c r="F45" s="356"/>
      <c r="G45" s="356"/>
      <c r="H45" s="356"/>
      <c r="I45" s="356"/>
      <c r="J45" s="356"/>
      <c r="K45" s="356"/>
      <c r="L45" s="356"/>
      <c r="M45" s="356"/>
      <c r="N45" s="356"/>
      <c r="O45" s="356"/>
      <c r="P45" s="356"/>
      <c r="Q45" s="356"/>
      <c r="R45" s="356"/>
      <c r="S45" s="356"/>
      <c r="T45" s="356"/>
      <c r="U45" s="356"/>
      <c r="V45" s="330" t="s">
        <v>372</v>
      </c>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29"/>
    </row>
    <row r="46" spans="1:49" ht="18" customHeight="1" x14ac:dyDescent="0.2">
      <c r="A46" s="352"/>
      <c r="B46" s="356"/>
      <c r="C46" s="356"/>
      <c r="D46" s="356"/>
      <c r="E46" s="356"/>
      <c r="F46" s="356"/>
      <c r="G46" s="356"/>
      <c r="H46" s="356"/>
      <c r="I46" s="356"/>
      <c r="J46" s="356"/>
      <c r="K46" s="356"/>
      <c r="L46" s="356"/>
      <c r="M46" s="356"/>
      <c r="N46" s="356"/>
      <c r="O46" s="356"/>
      <c r="P46" s="356"/>
      <c r="Q46" s="356"/>
      <c r="R46" s="356"/>
      <c r="S46" s="356"/>
      <c r="T46" s="356"/>
      <c r="U46" s="356"/>
      <c r="V46" s="342" t="s">
        <v>378</v>
      </c>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29"/>
    </row>
    <row r="47" spans="1:49" ht="18" customHeight="1" x14ac:dyDescent="0.2">
      <c r="A47" s="369">
        <v>12</v>
      </c>
      <c r="B47" s="371" t="s">
        <v>377</v>
      </c>
      <c r="C47" s="372"/>
      <c r="D47" s="372"/>
      <c r="E47" s="372"/>
      <c r="F47" s="372"/>
      <c r="G47" s="372"/>
      <c r="H47" s="372"/>
      <c r="I47" s="372"/>
      <c r="J47" s="372"/>
      <c r="K47" s="372"/>
      <c r="L47" s="372"/>
      <c r="M47" s="372"/>
      <c r="N47" s="372"/>
      <c r="O47" s="372"/>
      <c r="P47" s="372"/>
      <c r="Q47" s="372"/>
      <c r="R47" s="372"/>
      <c r="S47" s="372"/>
      <c r="T47" s="372"/>
      <c r="U47" s="373"/>
      <c r="V47" s="330" t="s">
        <v>376</v>
      </c>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46" t="s">
        <v>375</v>
      </c>
    </row>
    <row r="48" spans="1:49" ht="18" customHeight="1" x14ac:dyDescent="0.2">
      <c r="A48" s="370"/>
      <c r="B48" s="374"/>
      <c r="C48" s="375"/>
      <c r="D48" s="375"/>
      <c r="E48" s="375"/>
      <c r="F48" s="375"/>
      <c r="G48" s="375"/>
      <c r="H48" s="375"/>
      <c r="I48" s="375"/>
      <c r="J48" s="375"/>
      <c r="K48" s="375"/>
      <c r="L48" s="375"/>
      <c r="M48" s="375"/>
      <c r="N48" s="375"/>
      <c r="O48" s="375"/>
      <c r="P48" s="375"/>
      <c r="Q48" s="375"/>
      <c r="R48" s="375"/>
      <c r="S48" s="375"/>
      <c r="T48" s="375"/>
      <c r="U48" s="376"/>
      <c r="V48" s="342" t="s">
        <v>374</v>
      </c>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7"/>
    </row>
    <row r="49" spans="1:49" ht="18" customHeight="1" x14ac:dyDescent="0.2">
      <c r="A49" s="370"/>
      <c r="B49" s="374"/>
      <c r="C49" s="375"/>
      <c r="D49" s="375"/>
      <c r="E49" s="375"/>
      <c r="F49" s="375"/>
      <c r="G49" s="375"/>
      <c r="H49" s="375"/>
      <c r="I49" s="375"/>
      <c r="J49" s="375"/>
      <c r="K49" s="375"/>
      <c r="L49" s="375"/>
      <c r="M49" s="375"/>
      <c r="N49" s="375"/>
      <c r="O49" s="375"/>
      <c r="P49" s="375"/>
      <c r="Q49" s="375"/>
      <c r="R49" s="375"/>
      <c r="S49" s="375"/>
      <c r="T49" s="375"/>
      <c r="U49" s="376"/>
      <c r="V49" s="332" t="s">
        <v>373</v>
      </c>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3"/>
      <c r="AW49" s="337"/>
    </row>
    <row r="50" spans="1:49" ht="12" customHeight="1" x14ac:dyDescent="0.2">
      <c r="A50" s="370"/>
      <c r="B50" s="374"/>
      <c r="C50" s="375"/>
      <c r="D50" s="375"/>
      <c r="E50" s="375"/>
      <c r="F50" s="375"/>
      <c r="G50" s="375"/>
      <c r="H50" s="375"/>
      <c r="I50" s="375"/>
      <c r="J50" s="375"/>
      <c r="K50" s="375"/>
      <c r="L50" s="375"/>
      <c r="M50" s="375"/>
      <c r="N50" s="375"/>
      <c r="O50" s="375"/>
      <c r="P50" s="375"/>
      <c r="Q50" s="375"/>
      <c r="R50" s="375"/>
      <c r="S50" s="375"/>
      <c r="T50" s="375"/>
      <c r="U50" s="376"/>
      <c r="V50" s="377"/>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9"/>
      <c r="AW50" s="337"/>
    </row>
    <row r="51" spans="1:49" ht="18" customHeight="1" x14ac:dyDescent="0.2">
      <c r="A51" s="370"/>
      <c r="B51" s="374"/>
      <c r="C51" s="375"/>
      <c r="D51" s="375"/>
      <c r="E51" s="375"/>
      <c r="F51" s="375"/>
      <c r="G51" s="375"/>
      <c r="H51" s="375"/>
      <c r="I51" s="375"/>
      <c r="J51" s="375"/>
      <c r="K51" s="375"/>
      <c r="L51" s="375"/>
      <c r="M51" s="375"/>
      <c r="N51" s="375"/>
      <c r="O51" s="375"/>
      <c r="P51" s="375"/>
      <c r="Q51" s="375"/>
      <c r="R51" s="375"/>
      <c r="S51" s="375"/>
      <c r="T51" s="375"/>
      <c r="U51" s="376"/>
      <c r="V51" s="330" t="s">
        <v>372</v>
      </c>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7"/>
    </row>
    <row r="52" spans="1:49" ht="18" customHeight="1" x14ac:dyDescent="0.2">
      <c r="A52" s="364"/>
      <c r="B52" s="377"/>
      <c r="C52" s="378"/>
      <c r="D52" s="378"/>
      <c r="E52" s="378"/>
      <c r="F52" s="378"/>
      <c r="G52" s="378"/>
      <c r="H52" s="378"/>
      <c r="I52" s="378"/>
      <c r="J52" s="378"/>
      <c r="K52" s="378"/>
      <c r="L52" s="378"/>
      <c r="M52" s="378"/>
      <c r="N52" s="378"/>
      <c r="O52" s="378"/>
      <c r="P52" s="378"/>
      <c r="Q52" s="378"/>
      <c r="R52" s="378"/>
      <c r="S52" s="378"/>
      <c r="T52" s="378"/>
      <c r="U52" s="379"/>
      <c r="V52" s="335" t="s">
        <v>371</v>
      </c>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8"/>
    </row>
    <row r="53" spans="1:49" ht="18" customHeight="1" x14ac:dyDescent="0.2">
      <c r="A53" s="369">
        <v>13</v>
      </c>
      <c r="B53" s="371" t="s">
        <v>406</v>
      </c>
      <c r="C53" s="372"/>
      <c r="D53" s="372"/>
      <c r="E53" s="372"/>
      <c r="F53" s="372"/>
      <c r="G53" s="372"/>
      <c r="H53" s="372"/>
      <c r="I53" s="372"/>
      <c r="J53" s="372"/>
      <c r="K53" s="372"/>
      <c r="L53" s="372"/>
      <c r="M53" s="372"/>
      <c r="N53" s="372"/>
      <c r="O53" s="372"/>
      <c r="P53" s="372"/>
      <c r="Q53" s="372"/>
      <c r="R53" s="372"/>
      <c r="S53" s="372"/>
      <c r="T53" s="372"/>
      <c r="U53" s="373"/>
      <c r="V53" s="342" t="s">
        <v>370</v>
      </c>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51"/>
      <c r="AW53" s="343" t="s">
        <v>369</v>
      </c>
    </row>
    <row r="54" spans="1:49" ht="18" customHeight="1" x14ac:dyDescent="0.2">
      <c r="A54" s="370"/>
      <c r="B54" s="374"/>
      <c r="C54" s="375"/>
      <c r="D54" s="375"/>
      <c r="E54" s="375"/>
      <c r="F54" s="375"/>
      <c r="G54" s="375"/>
      <c r="H54" s="375"/>
      <c r="I54" s="375"/>
      <c r="J54" s="375"/>
      <c r="K54" s="375"/>
      <c r="L54" s="375"/>
      <c r="M54" s="375"/>
      <c r="N54" s="375"/>
      <c r="O54" s="375"/>
      <c r="P54" s="375"/>
      <c r="Q54" s="375"/>
      <c r="R54" s="375"/>
      <c r="S54" s="375"/>
      <c r="T54" s="375"/>
      <c r="U54" s="376"/>
      <c r="V54" s="347" t="s">
        <v>368</v>
      </c>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4"/>
    </row>
    <row r="55" spans="1:49" ht="11.25" customHeight="1" x14ac:dyDescent="0.2">
      <c r="A55" s="364"/>
      <c r="B55" s="377"/>
      <c r="C55" s="378"/>
      <c r="D55" s="378"/>
      <c r="E55" s="378"/>
      <c r="F55" s="378"/>
      <c r="G55" s="378"/>
      <c r="H55" s="378"/>
      <c r="I55" s="378"/>
      <c r="J55" s="378"/>
      <c r="K55" s="378"/>
      <c r="L55" s="378"/>
      <c r="M55" s="378"/>
      <c r="N55" s="378"/>
      <c r="O55" s="378"/>
      <c r="P55" s="378"/>
      <c r="Q55" s="378"/>
      <c r="R55" s="378"/>
      <c r="S55" s="378"/>
      <c r="T55" s="378"/>
      <c r="U55" s="379"/>
      <c r="V55" s="349"/>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45"/>
    </row>
  </sheetData>
  <mergeCells count="92">
    <mergeCell ref="A47:A52"/>
    <mergeCell ref="B47:U52"/>
    <mergeCell ref="V47:AV47"/>
    <mergeCell ref="V48:AV48"/>
    <mergeCell ref="V49:AV50"/>
    <mergeCell ref="V51:AV51"/>
    <mergeCell ref="A19:A20"/>
    <mergeCell ref="B19:U20"/>
    <mergeCell ref="V19:AV19"/>
    <mergeCell ref="A53:A55"/>
    <mergeCell ref="B53:U55"/>
    <mergeCell ref="V52:AV52"/>
    <mergeCell ref="A42:A46"/>
    <mergeCell ref="B42:U46"/>
    <mergeCell ref="V42:AV42"/>
    <mergeCell ref="B21:U23"/>
    <mergeCell ref="V36:AV36"/>
    <mergeCell ref="A26:A28"/>
    <mergeCell ref="B26:U28"/>
    <mergeCell ref="V26:AV26"/>
    <mergeCell ref="V27:AV27"/>
    <mergeCell ref="V43:AV43"/>
    <mergeCell ref="A1:AW1"/>
    <mergeCell ref="A38:A41"/>
    <mergeCell ref="B38:U41"/>
    <mergeCell ref="V38:AV38"/>
    <mergeCell ref="V39:AV39"/>
    <mergeCell ref="V40:AV40"/>
    <mergeCell ref="V41:AV41"/>
    <mergeCell ref="V37:AV37"/>
    <mergeCell ref="A29:A32"/>
    <mergeCell ref="B29:U32"/>
    <mergeCell ref="V23:AV23"/>
    <mergeCell ref="A24:A25"/>
    <mergeCell ref="B24:U25"/>
    <mergeCell ref="V24:AV24"/>
    <mergeCell ref="V25:AV25"/>
    <mergeCell ref="A21:A23"/>
    <mergeCell ref="A33:A37"/>
    <mergeCell ref="B33:U37"/>
    <mergeCell ref="V33:AV33"/>
    <mergeCell ref="V29:AV29"/>
    <mergeCell ref="V34:AV34"/>
    <mergeCell ref="V30:AV30"/>
    <mergeCell ref="A15:A18"/>
    <mergeCell ref="B15:U18"/>
    <mergeCell ref="V15:AV15"/>
    <mergeCell ref="V16:AV16"/>
    <mergeCell ref="AW3:AW4"/>
    <mergeCell ref="AW15:AW18"/>
    <mergeCell ref="A9:A14"/>
    <mergeCell ref="B9:U14"/>
    <mergeCell ref="V9:AV9"/>
    <mergeCell ref="V10:AV10"/>
    <mergeCell ref="V11:AV11"/>
    <mergeCell ref="A3:U4"/>
    <mergeCell ref="V3:AV4"/>
    <mergeCell ref="A5:A8"/>
    <mergeCell ref="B5:U8"/>
    <mergeCell ref="V5:AV5"/>
    <mergeCell ref="AW53:AW55"/>
    <mergeCell ref="AW47:AW52"/>
    <mergeCell ref="V21:AV21"/>
    <mergeCell ref="V22:AV22"/>
    <mergeCell ref="V31:AV31"/>
    <mergeCell ref="V32:AV32"/>
    <mergeCell ref="V54:AV55"/>
    <mergeCell ref="V53:AV53"/>
    <mergeCell ref="V35:AV35"/>
    <mergeCell ref="AW42:AW46"/>
    <mergeCell ref="AW21:AW23"/>
    <mergeCell ref="AW24:AW25"/>
    <mergeCell ref="AW26:AW28"/>
    <mergeCell ref="V44:AV44"/>
    <mergeCell ref="V45:AV45"/>
    <mergeCell ref="V46:AV46"/>
    <mergeCell ref="AW29:AW32"/>
    <mergeCell ref="AW33:AW37"/>
    <mergeCell ref="AW38:AW41"/>
    <mergeCell ref="V8:AV8"/>
    <mergeCell ref="V17:AV17"/>
    <mergeCell ref="V18:AV18"/>
    <mergeCell ref="V20:AV20"/>
    <mergeCell ref="AW19:AW20"/>
    <mergeCell ref="V12:AV12"/>
    <mergeCell ref="V13:AV13"/>
    <mergeCell ref="V14:AV14"/>
    <mergeCell ref="AW5:AW8"/>
    <mergeCell ref="AW9:AW14"/>
    <mergeCell ref="V28:AV28"/>
    <mergeCell ref="V6:AV6"/>
    <mergeCell ref="V7:AV7"/>
  </mergeCells>
  <phoneticPr fontId="7"/>
  <printOptions horizontalCentered="1"/>
  <pageMargins left="0.11811023622047245" right="0.11811023622047245" top="0.55118110236220474" bottom="0.15748031496062992" header="0.31496062992125984" footer="0.31496062992125984"/>
  <pageSetup paperSize="9" scale="89" fitToHeight="2"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Y52"/>
  <sheetViews>
    <sheetView view="pageBreakPreview" topLeftCell="A28" zoomScale="77" zoomScaleNormal="100" zoomScaleSheetLayoutView="77" workbookViewId="0">
      <selection activeCell="AG19" sqref="AG19"/>
    </sheetView>
  </sheetViews>
  <sheetFormatPr defaultColWidth="2.6328125" defaultRowHeight="20.149999999999999" customHeight="1" x14ac:dyDescent="0.2"/>
  <cols>
    <col min="1" max="2" width="4.6328125" style="82" customWidth="1"/>
    <col min="3" max="7" width="2.90625" style="82" customWidth="1"/>
    <col min="8" max="32" width="2.6328125" style="82" customWidth="1"/>
    <col min="33" max="33" width="4.08984375" style="82" customWidth="1"/>
    <col min="34" max="34" width="7.54296875" style="82" customWidth="1"/>
    <col min="35" max="35" width="4.453125" style="82" customWidth="1"/>
    <col min="36" max="36" width="5.54296875" style="82" customWidth="1"/>
    <col min="37" max="38" width="2.90625" style="82" customWidth="1"/>
    <col min="39" max="258" width="2.6328125" style="82"/>
    <col min="259" max="291" width="2.6328125" style="82" customWidth="1"/>
    <col min="292" max="292" width="4.08984375" style="82" customWidth="1"/>
    <col min="293" max="294" width="2.90625" style="82" customWidth="1"/>
    <col min="295" max="514" width="2.6328125" style="82"/>
    <col min="515" max="547" width="2.6328125" style="82" customWidth="1"/>
    <col min="548" max="548" width="4.08984375" style="82" customWidth="1"/>
    <col min="549" max="550" width="2.90625" style="82" customWidth="1"/>
    <col min="551" max="770" width="2.6328125" style="82"/>
    <col min="771" max="803" width="2.6328125" style="82" customWidth="1"/>
    <col min="804" max="804" width="4.08984375" style="82" customWidth="1"/>
    <col min="805" max="806" width="2.90625" style="82" customWidth="1"/>
    <col min="807" max="1026" width="2.6328125" style="82"/>
    <col min="1027" max="1059" width="2.6328125" style="82" customWidth="1"/>
    <col min="1060" max="1060" width="4.08984375" style="82" customWidth="1"/>
    <col min="1061" max="1062" width="2.90625" style="82" customWidth="1"/>
    <col min="1063" max="1282" width="2.6328125" style="82"/>
    <col min="1283" max="1315" width="2.6328125" style="82" customWidth="1"/>
    <col min="1316" max="1316" width="4.08984375" style="82" customWidth="1"/>
    <col min="1317" max="1318" width="2.90625" style="82" customWidth="1"/>
    <col min="1319" max="1538" width="2.6328125" style="82"/>
    <col min="1539" max="1571" width="2.6328125" style="82" customWidth="1"/>
    <col min="1572" max="1572" width="4.08984375" style="82" customWidth="1"/>
    <col min="1573" max="1574" width="2.90625" style="82" customWidth="1"/>
    <col min="1575" max="1794" width="2.6328125" style="82"/>
    <col min="1795" max="1827" width="2.6328125" style="82" customWidth="1"/>
    <col min="1828" max="1828" width="4.08984375" style="82" customWidth="1"/>
    <col min="1829" max="1830" width="2.90625" style="82" customWidth="1"/>
    <col min="1831" max="2050" width="2.6328125" style="82"/>
    <col min="2051" max="2083" width="2.6328125" style="82" customWidth="1"/>
    <col min="2084" max="2084" width="4.08984375" style="82" customWidth="1"/>
    <col min="2085" max="2086" width="2.90625" style="82" customWidth="1"/>
    <col min="2087" max="2306" width="2.6328125" style="82"/>
    <col min="2307" max="2339" width="2.6328125" style="82" customWidth="1"/>
    <col min="2340" max="2340" width="4.08984375" style="82" customWidth="1"/>
    <col min="2341" max="2342" width="2.90625" style="82" customWidth="1"/>
    <col min="2343" max="2562" width="2.6328125" style="82"/>
    <col min="2563" max="2595" width="2.6328125" style="82" customWidth="1"/>
    <col min="2596" max="2596" width="4.08984375" style="82" customWidth="1"/>
    <col min="2597" max="2598" width="2.90625" style="82" customWidth="1"/>
    <col min="2599" max="2818" width="2.6328125" style="82"/>
    <col min="2819" max="2851" width="2.6328125" style="82" customWidth="1"/>
    <col min="2852" max="2852" width="4.08984375" style="82" customWidth="1"/>
    <col min="2853" max="2854" width="2.90625" style="82" customWidth="1"/>
    <col min="2855" max="3074" width="2.6328125" style="82"/>
    <col min="3075" max="3107" width="2.6328125" style="82" customWidth="1"/>
    <col min="3108" max="3108" width="4.08984375" style="82" customWidth="1"/>
    <col min="3109" max="3110" width="2.90625" style="82" customWidth="1"/>
    <col min="3111" max="3330" width="2.6328125" style="82"/>
    <col min="3331" max="3363" width="2.6328125" style="82" customWidth="1"/>
    <col min="3364" max="3364" width="4.08984375" style="82" customWidth="1"/>
    <col min="3365" max="3366" width="2.90625" style="82" customWidth="1"/>
    <col min="3367" max="3586" width="2.6328125" style="82"/>
    <col min="3587" max="3619" width="2.6328125" style="82" customWidth="1"/>
    <col min="3620" max="3620" width="4.08984375" style="82" customWidth="1"/>
    <col min="3621" max="3622" width="2.90625" style="82" customWidth="1"/>
    <col min="3623" max="3842" width="2.6328125" style="82"/>
    <col min="3843" max="3875" width="2.6328125" style="82" customWidth="1"/>
    <col min="3876" max="3876" width="4.08984375" style="82" customWidth="1"/>
    <col min="3877" max="3878" width="2.90625" style="82" customWidth="1"/>
    <col min="3879" max="4098" width="2.6328125" style="82"/>
    <col min="4099" max="4131" width="2.6328125" style="82" customWidth="1"/>
    <col min="4132" max="4132" width="4.08984375" style="82" customWidth="1"/>
    <col min="4133" max="4134" width="2.90625" style="82" customWidth="1"/>
    <col min="4135" max="4354" width="2.6328125" style="82"/>
    <col min="4355" max="4387" width="2.6328125" style="82" customWidth="1"/>
    <col min="4388" max="4388" width="4.08984375" style="82" customWidth="1"/>
    <col min="4389" max="4390" width="2.90625" style="82" customWidth="1"/>
    <col min="4391" max="4610" width="2.6328125" style="82"/>
    <col min="4611" max="4643" width="2.6328125" style="82" customWidth="1"/>
    <col min="4644" max="4644" width="4.08984375" style="82" customWidth="1"/>
    <col min="4645" max="4646" width="2.90625" style="82" customWidth="1"/>
    <col min="4647" max="4866" width="2.6328125" style="82"/>
    <col min="4867" max="4899" width="2.6328125" style="82" customWidth="1"/>
    <col min="4900" max="4900" width="4.08984375" style="82" customWidth="1"/>
    <col min="4901" max="4902" width="2.90625" style="82" customWidth="1"/>
    <col min="4903" max="5122" width="2.6328125" style="82"/>
    <col min="5123" max="5155" width="2.6328125" style="82" customWidth="1"/>
    <col min="5156" max="5156" width="4.08984375" style="82" customWidth="1"/>
    <col min="5157" max="5158" width="2.90625" style="82" customWidth="1"/>
    <col min="5159" max="5378" width="2.6328125" style="82"/>
    <col min="5379" max="5411" width="2.6328125" style="82" customWidth="1"/>
    <col min="5412" max="5412" width="4.08984375" style="82" customWidth="1"/>
    <col min="5413" max="5414" width="2.90625" style="82" customWidth="1"/>
    <col min="5415" max="5634" width="2.6328125" style="82"/>
    <col min="5635" max="5667" width="2.6328125" style="82" customWidth="1"/>
    <col min="5668" max="5668" width="4.08984375" style="82" customWidth="1"/>
    <col min="5669" max="5670" width="2.90625" style="82" customWidth="1"/>
    <col min="5671" max="5890" width="2.6328125" style="82"/>
    <col min="5891" max="5923" width="2.6328125" style="82" customWidth="1"/>
    <col min="5924" max="5924" width="4.08984375" style="82" customWidth="1"/>
    <col min="5925" max="5926" width="2.90625" style="82" customWidth="1"/>
    <col min="5927" max="6146" width="2.6328125" style="82"/>
    <col min="6147" max="6179" width="2.6328125" style="82" customWidth="1"/>
    <col min="6180" max="6180" width="4.08984375" style="82" customWidth="1"/>
    <col min="6181" max="6182" width="2.90625" style="82" customWidth="1"/>
    <col min="6183" max="6402" width="2.6328125" style="82"/>
    <col min="6403" max="6435" width="2.6328125" style="82" customWidth="1"/>
    <col min="6436" max="6436" width="4.08984375" style="82" customWidth="1"/>
    <col min="6437" max="6438" width="2.90625" style="82" customWidth="1"/>
    <col min="6439" max="6658" width="2.6328125" style="82"/>
    <col min="6659" max="6691" width="2.6328125" style="82" customWidth="1"/>
    <col min="6692" max="6692" width="4.08984375" style="82" customWidth="1"/>
    <col min="6693" max="6694" width="2.90625" style="82" customWidth="1"/>
    <col min="6695" max="6914" width="2.6328125" style="82"/>
    <col min="6915" max="6947" width="2.6328125" style="82" customWidth="1"/>
    <col min="6948" max="6948" width="4.08984375" style="82" customWidth="1"/>
    <col min="6949" max="6950" width="2.90625" style="82" customWidth="1"/>
    <col min="6951" max="7170" width="2.6328125" style="82"/>
    <col min="7171" max="7203" width="2.6328125" style="82" customWidth="1"/>
    <col min="7204" max="7204" width="4.08984375" style="82" customWidth="1"/>
    <col min="7205" max="7206" width="2.90625" style="82" customWidth="1"/>
    <col min="7207" max="7426" width="2.6328125" style="82"/>
    <col min="7427" max="7459" width="2.6328125" style="82" customWidth="1"/>
    <col min="7460" max="7460" width="4.08984375" style="82" customWidth="1"/>
    <col min="7461" max="7462" width="2.90625" style="82" customWidth="1"/>
    <col min="7463" max="7682" width="2.6328125" style="82"/>
    <col min="7683" max="7715" width="2.6328125" style="82" customWidth="1"/>
    <col min="7716" max="7716" width="4.08984375" style="82" customWidth="1"/>
    <col min="7717" max="7718" width="2.90625" style="82" customWidth="1"/>
    <col min="7719" max="7938" width="2.6328125" style="82"/>
    <col min="7939" max="7971" width="2.6328125" style="82" customWidth="1"/>
    <col min="7972" max="7972" width="4.08984375" style="82" customWidth="1"/>
    <col min="7973" max="7974" width="2.90625" style="82" customWidth="1"/>
    <col min="7975" max="8194" width="2.6328125" style="82"/>
    <col min="8195" max="8227" width="2.6328125" style="82" customWidth="1"/>
    <col min="8228" max="8228" width="4.08984375" style="82" customWidth="1"/>
    <col min="8229" max="8230" width="2.90625" style="82" customWidth="1"/>
    <col min="8231" max="8450" width="2.6328125" style="82"/>
    <col min="8451" max="8483" width="2.6328125" style="82" customWidth="1"/>
    <col min="8484" max="8484" width="4.08984375" style="82" customWidth="1"/>
    <col min="8485" max="8486" width="2.90625" style="82" customWidth="1"/>
    <col min="8487" max="8706" width="2.6328125" style="82"/>
    <col min="8707" max="8739" width="2.6328125" style="82" customWidth="1"/>
    <col min="8740" max="8740" width="4.08984375" style="82" customWidth="1"/>
    <col min="8741" max="8742" width="2.90625" style="82" customWidth="1"/>
    <col min="8743" max="8962" width="2.6328125" style="82"/>
    <col min="8963" max="8995" width="2.6328125" style="82" customWidth="1"/>
    <col min="8996" max="8996" width="4.08984375" style="82" customWidth="1"/>
    <col min="8997" max="8998" width="2.90625" style="82" customWidth="1"/>
    <col min="8999" max="9218" width="2.6328125" style="82"/>
    <col min="9219" max="9251" width="2.6328125" style="82" customWidth="1"/>
    <col min="9252" max="9252" width="4.08984375" style="82" customWidth="1"/>
    <col min="9253" max="9254" width="2.90625" style="82" customWidth="1"/>
    <col min="9255" max="9474" width="2.6328125" style="82"/>
    <col min="9475" max="9507" width="2.6328125" style="82" customWidth="1"/>
    <col min="9508" max="9508" width="4.08984375" style="82" customWidth="1"/>
    <col min="9509" max="9510" width="2.90625" style="82" customWidth="1"/>
    <col min="9511" max="9730" width="2.6328125" style="82"/>
    <col min="9731" max="9763" width="2.6328125" style="82" customWidth="1"/>
    <col min="9764" max="9764" width="4.08984375" style="82" customWidth="1"/>
    <col min="9765" max="9766" width="2.90625" style="82" customWidth="1"/>
    <col min="9767" max="9986" width="2.6328125" style="82"/>
    <col min="9987" max="10019" width="2.6328125" style="82" customWidth="1"/>
    <col min="10020" max="10020" width="4.08984375" style="82" customWidth="1"/>
    <col min="10021" max="10022" width="2.90625" style="82" customWidth="1"/>
    <col min="10023" max="10242" width="2.6328125" style="82"/>
    <col min="10243" max="10275" width="2.6328125" style="82" customWidth="1"/>
    <col min="10276" max="10276" width="4.08984375" style="82" customWidth="1"/>
    <col min="10277" max="10278" width="2.90625" style="82" customWidth="1"/>
    <col min="10279" max="10498" width="2.6328125" style="82"/>
    <col min="10499" max="10531" width="2.6328125" style="82" customWidth="1"/>
    <col min="10532" max="10532" width="4.08984375" style="82" customWidth="1"/>
    <col min="10533" max="10534" width="2.90625" style="82" customWidth="1"/>
    <col min="10535" max="10754" width="2.6328125" style="82"/>
    <col min="10755" max="10787" width="2.6328125" style="82" customWidth="1"/>
    <col min="10788" max="10788" width="4.08984375" style="82" customWidth="1"/>
    <col min="10789" max="10790" width="2.90625" style="82" customWidth="1"/>
    <col min="10791" max="11010" width="2.6328125" style="82"/>
    <col min="11011" max="11043" width="2.6328125" style="82" customWidth="1"/>
    <col min="11044" max="11044" width="4.08984375" style="82" customWidth="1"/>
    <col min="11045" max="11046" width="2.90625" style="82" customWidth="1"/>
    <col min="11047" max="11266" width="2.6328125" style="82"/>
    <col min="11267" max="11299" width="2.6328125" style="82" customWidth="1"/>
    <col min="11300" max="11300" width="4.08984375" style="82" customWidth="1"/>
    <col min="11301" max="11302" width="2.90625" style="82" customWidth="1"/>
    <col min="11303" max="11522" width="2.6328125" style="82"/>
    <col min="11523" max="11555" width="2.6328125" style="82" customWidth="1"/>
    <col min="11556" max="11556" width="4.08984375" style="82" customWidth="1"/>
    <col min="11557" max="11558" width="2.90625" style="82" customWidth="1"/>
    <col min="11559" max="11778" width="2.6328125" style="82"/>
    <col min="11779" max="11811" width="2.6328125" style="82" customWidth="1"/>
    <col min="11812" max="11812" width="4.08984375" style="82" customWidth="1"/>
    <col min="11813" max="11814" width="2.90625" style="82" customWidth="1"/>
    <col min="11815" max="12034" width="2.6328125" style="82"/>
    <col min="12035" max="12067" width="2.6328125" style="82" customWidth="1"/>
    <col min="12068" max="12068" width="4.08984375" style="82" customWidth="1"/>
    <col min="12069" max="12070" width="2.90625" style="82" customWidth="1"/>
    <col min="12071" max="12290" width="2.6328125" style="82"/>
    <col min="12291" max="12323" width="2.6328125" style="82" customWidth="1"/>
    <col min="12324" max="12324" width="4.08984375" style="82" customWidth="1"/>
    <col min="12325" max="12326" width="2.90625" style="82" customWidth="1"/>
    <col min="12327" max="12546" width="2.6328125" style="82"/>
    <col min="12547" max="12579" width="2.6328125" style="82" customWidth="1"/>
    <col min="12580" max="12580" width="4.08984375" style="82" customWidth="1"/>
    <col min="12581" max="12582" width="2.90625" style="82" customWidth="1"/>
    <col min="12583" max="12802" width="2.6328125" style="82"/>
    <col min="12803" max="12835" width="2.6328125" style="82" customWidth="1"/>
    <col min="12836" max="12836" width="4.08984375" style="82" customWidth="1"/>
    <col min="12837" max="12838" width="2.90625" style="82" customWidth="1"/>
    <col min="12839" max="13058" width="2.6328125" style="82"/>
    <col min="13059" max="13091" width="2.6328125" style="82" customWidth="1"/>
    <col min="13092" max="13092" width="4.08984375" style="82" customWidth="1"/>
    <col min="13093" max="13094" width="2.90625" style="82" customWidth="1"/>
    <col min="13095" max="13314" width="2.6328125" style="82"/>
    <col min="13315" max="13347" width="2.6328125" style="82" customWidth="1"/>
    <col min="13348" max="13348" width="4.08984375" style="82" customWidth="1"/>
    <col min="13349" max="13350" width="2.90625" style="82" customWidth="1"/>
    <col min="13351" max="13570" width="2.6328125" style="82"/>
    <col min="13571" max="13603" width="2.6328125" style="82" customWidth="1"/>
    <col min="13604" max="13604" width="4.08984375" style="82" customWidth="1"/>
    <col min="13605" max="13606" width="2.90625" style="82" customWidth="1"/>
    <col min="13607" max="13826" width="2.6328125" style="82"/>
    <col min="13827" max="13859" width="2.6328125" style="82" customWidth="1"/>
    <col min="13860" max="13860" width="4.08984375" style="82" customWidth="1"/>
    <col min="13861" max="13862" width="2.90625" style="82" customWidth="1"/>
    <col min="13863" max="14082" width="2.6328125" style="82"/>
    <col min="14083" max="14115" width="2.6328125" style="82" customWidth="1"/>
    <col min="14116" max="14116" width="4.08984375" style="82" customWidth="1"/>
    <col min="14117" max="14118" width="2.90625" style="82" customWidth="1"/>
    <col min="14119" max="14338" width="2.6328125" style="82"/>
    <col min="14339" max="14371" width="2.6328125" style="82" customWidth="1"/>
    <col min="14372" max="14372" width="4.08984375" style="82" customWidth="1"/>
    <col min="14373" max="14374" width="2.90625" style="82" customWidth="1"/>
    <col min="14375" max="14594" width="2.6328125" style="82"/>
    <col min="14595" max="14627" width="2.6328125" style="82" customWidth="1"/>
    <col min="14628" max="14628" width="4.08984375" style="82" customWidth="1"/>
    <col min="14629" max="14630" width="2.90625" style="82" customWidth="1"/>
    <col min="14631" max="14850" width="2.6328125" style="82"/>
    <col min="14851" max="14883" width="2.6328125" style="82" customWidth="1"/>
    <col min="14884" max="14884" width="4.08984375" style="82" customWidth="1"/>
    <col min="14885" max="14886" width="2.90625" style="82" customWidth="1"/>
    <col min="14887" max="15106" width="2.6328125" style="82"/>
    <col min="15107" max="15139" width="2.6328125" style="82" customWidth="1"/>
    <col min="15140" max="15140" width="4.08984375" style="82" customWidth="1"/>
    <col min="15141" max="15142" width="2.90625" style="82" customWidth="1"/>
    <col min="15143" max="15362" width="2.6328125" style="82"/>
    <col min="15363" max="15395" width="2.6328125" style="82" customWidth="1"/>
    <col min="15396" max="15396" width="4.08984375" style="82" customWidth="1"/>
    <col min="15397" max="15398" width="2.90625" style="82" customWidth="1"/>
    <col min="15399" max="15618" width="2.6328125" style="82"/>
    <col min="15619" max="15651" width="2.6328125" style="82" customWidth="1"/>
    <col min="15652" max="15652" width="4.08984375" style="82" customWidth="1"/>
    <col min="15653" max="15654" width="2.90625" style="82" customWidth="1"/>
    <col min="15655" max="15874" width="2.6328125" style="82"/>
    <col min="15875" max="15907" width="2.6328125" style="82" customWidth="1"/>
    <col min="15908" max="15908" width="4.08984375" style="82" customWidth="1"/>
    <col min="15909" max="15910" width="2.90625" style="82" customWidth="1"/>
    <col min="15911" max="16130" width="2.6328125" style="82"/>
    <col min="16131" max="16163" width="2.6328125" style="82" customWidth="1"/>
    <col min="16164" max="16164" width="4.08984375" style="82" customWidth="1"/>
    <col min="16165" max="16166" width="2.90625" style="82" customWidth="1"/>
    <col min="16167" max="16384" width="2.6328125" style="82"/>
  </cols>
  <sheetData>
    <row r="1" spans="1:74" ht="17.25" customHeight="1" x14ac:dyDescent="0.2">
      <c r="A1" s="174" t="s">
        <v>195</v>
      </c>
      <c r="B1" s="83"/>
      <c r="C1" s="83"/>
      <c r="D1" s="83"/>
      <c r="E1" s="83"/>
      <c r="F1" s="83"/>
      <c r="G1" s="83"/>
      <c r="M1" s="84"/>
      <c r="N1" s="84"/>
      <c r="W1" s="85"/>
      <c r="Y1" s="84"/>
      <c r="Z1" s="84"/>
      <c r="AM1" s="103"/>
      <c r="AN1" s="103"/>
      <c r="AO1" s="103"/>
      <c r="AP1" s="103"/>
      <c r="AQ1" s="103"/>
      <c r="AR1" s="103"/>
      <c r="AS1" s="103"/>
      <c r="AT1" s="103"/>
      <c r="AU1" s="103"/>
      <c r="AV1" s="103"/>
      <c r="AW1" s="103"/>
      <c r="AX1" s="103"/>
      <c r="AY1" s="314"/>
      <c r="AZ1" s="314"/>
      <c r="BA1" s="314"/>
      <c r="BB1" s="314"/>
      <c r="BC1" s="314"/>
      <c r="BD1" s="314"/>
      <c r="BE1" s="314"/>
      <c r="BF1" s="314"/>
      <c r="BG1" s="314"/>
      <c r="BH1" s="314"/>
      <c r="BI1" s="314"/>
      <c r="BJ1" s="314"/>
      <c r="BK1" s="85"/>
      <c r="BL1" s="85"/>
      <c r="BM1" s="85"/>
      <c r="BN1" s="85"/>
      <c r="BO1" s="85"/>
      <c r="BP1" s="85"/>
      <c r="BQ1" s="85"/>
      <c r="BR1" s="85"/>
      <c r="BS1" s="85"/>
      <c r="BT1" s="314"/>
      <c r="BU1" s="314"/>
      <c r="BV1" s="314"/>
    </row>
    <row r="2" spans="1:74" ht="6" customHeight="1" x14ac:dyDescent="0.2">
      <c r="W2" s="85"/>
      <c r="X2" s="85"/>
      <c r="Y2" s="85"/>
      <c r="Z2" s="85"/>
      <c r="AA2" s="85"/>
      <c r="AB2" s="85"/>
      <c r="AC2" s="85"/>
      <c r="AD2" s="85"/>
      <c r="AE2" s="85"/>
      <c r="AM2" s="103"/>
      <c r="AN2" s="103"/>
      <c r="AO2" s="103"/>
      <c r="AP2" s="103"/>
      <c r="AQ2" s="103"/>
      <c r="AR2" s="103"/>
      <c r="AS2" s="103"/>
      <c r="AT2" s="103"/>
      <c r="AU2" s="103"/>
      <c r="AV2" s="103"/>
      <c r="AW2" s="103"/>
      <c r="AX2" s="103"/>
      <c r="AY2" s="314"/>
      <c r="AZ2" s="314"/>
      <c r="BA2" s="314"/>
      <c r="BB2" s="314"/>
      <c r="BC2" s="314"/>
      <c r="BD2" s="314"/>
      <c r="BE2" s="314"/>
      <c r="BF2" s="314"/>
      <c r="BG2" s="314"/>
      <c r="BH2" s="314"/>
      <c r="BI2" s="314"/>
      <c r="BJ2" s="314"/>
      <c r="BK2" s="85"/>
      <c r="BL2" s="85"/>
      <c r="BM2" s="85"/>
      <c r="BN2" s="85"/>
      <c r="BO2" s="85"/>
      <c r="BP2" s="85"/>
      <c r="BQ2" s="85"/>
      <c r="BR2" s="85"/>
      <c r="BS2" s="85"/>
      <c r="BT2" s="314"/>
      <c r="BU2" s="314"/>
      <c r="BV2" s="314"/>
    </row>
    <row r="3" spans="1:74" ht="16.5" x14ac:dyDescent="0.2">
      <c r="A3" s="438" t="s">
        <v>180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M3" s="103"/>
      <c r="AN3" s="103"/>
      <c r="AO3" s="103"/>
      <c r="AP3" s="103"/>
      <c r="AQ3" s="103"/>
      <c r="AR3" s="103"/>
      <c r="AS3" s="103"/>
      <c r="AT3" s="103"/>
      <c r="AU3" s="103"/>
      <c r="AV3" s="103"/>
      <c r="AW3" s="103"/>
      <c r="AX3" s="103"/>
      <c r="AY3" s="314"/>
      <c r="AZ3" s="314"/>
      <c r="BA3" s="314"/>
      <c r="BB3" s="314"/>
      <c r="BC3" s="314"/>
      <c r="BD3" s="314"/>
      <c r="BE3" s="314"/>
      <c r="BF3" s="314"/>
      <c r="BG3" s="314"/>
      <c r="BH3" s="314"/>
      <c r="BI3" s="314"/>
      <c r="BJ3" s="314"/>
      <c r="BK3" s="314"/>
      <c r="BL3" s="314"/>
      <c r="BM3" s="314"/>
      <c r="BN3" s="314"/>
      <c r="BO3" s="85"/>
      <c r="BP3" s="85"/>
      <c r="BQ3" s="85"/>
      <c r="BR3" s="85"/>
      <c r="BS3" s="85"/>
      <c r="BT3" s="85"/>
      <c r="BU3" s="85"/>
      <c r="BV3" s="85"/>
    </row>
    <row r="4" spans="1:74" ht="16.5" x14ac:dyDescent="0.2">
      <c r="A4" s="438" t="s">
        <v>156</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M4" s="103"/>
      <c r="AN4" s="103"/>
      <c r="AO4" s="103"/>
      <c r="AP4" s="103"/>
      <c r="AQ4" s="103"/>
      <c r="AR4" s="103"/>
      <c r="AS4" s="103"/>
      <c r="AT4" s="103"/>
      <c r="AU4" s="103"/>
      <c r="AV4" s="103"/>
      <c r="AW4" s="103"/>
      <c r="AX4" s="103"/>
      <c r="AY4" s="314"/>
      <c r="AZ4" s="314"/>
      <c r="BA4" s="314"/>
      <c r="BB4" s="314"/>
      <c r="BC4" s="314"/>
      <c r="BD4" s="314"/>
      <c r="BE4" s="314"/>
      <c r="BF4" s="314"/>
      <c r="BG4" s="314"/>
      <c r="BH4" s="314"/>
      <c r="BI4" s="314"/>
      <c r="BJ4" s="314"/>
      <c r="BK4" s="314"/>
      <c r="BL4" s="314"/>
      <c r="BM4" s="314"/>
      <c r="BN4" s="314"/>
      <c r="BO4" s="85"/>
      <c r="BP4" s="85"/>
      <c r="BQ4" s="85"/>
      <c r="BR4" s="85"/>
      <c r="BS4" s="85"/>
      <c r="BT4" s="85"/>
      <c r="BU4" s="85"/>
      <c r="BV4" s="85"/>
    </row>
    <row r="5" spans="1:74" ht="13.5" customHeight="1" x14ac:dyDescent="0.2">
      <c r="G5" s="314"/>
      <c r="H5" s="314"/>
      <c r="I5" s="314"/>
      <c r="J5" s="314"/>
      <c r="K5" s="314"/>
      <c r="L5" s="314"/>
      <c r="M5" s="314"/>
      <c r="N5" s="314"/>
      <c r="O5" s="314"/>
      <c r="P5" s="314"/>
      <c r="Q5" s="314"/>
      <c r="R5" s="314"/>
      <c r="AM5" s="103"/>
      <c r="AN5" s="103"/>
      <c r="AO5" s="103"/>
      <c r="AP5" s="103"/>
      <c r="AQ5" s="103"/>
      <c r="AR5" s="103"/>
      <c r="AS5" s="103"/>
      <c r="AT5" s="103"/>
      <c r="AU5" s="103"/>
      <c r="AV5" s="103"/>
      <c r="AW5" s="103"/>
      <c r="AX5" s="103"/>
      <c r="AY5" s="314"/>
      <c r="AZ5" s="314"/>
      <c r="BA5" s="314"/>
      <c r="BB5" s="314"/>
      <c r="BC5" s="314"/>
      <c r="BD5" s="314"/>
      <c r="BE5" s="314"/>
      <c r="BF5" s="314"/>
      <c r="BG5" s="314"/>
      <c r="BH5" s="314"/>
      <c r="BI5" s="314"/>
      <c r="BJ5" s="314"/>
      <c r="BK5" s="314"/>
      <c r="BL5" s="314"/>
      <c r="BM5" s="314"/>
      <c r="BN5" s="314"/>
      <c r="BO5" s="85"/>
      <c r="BP5" s="85"/>
      <c r="BQ5" s="85"/>
      <c r="BR5" s="85"/>
      <c r="BS5" s="85"/>
      <c r="BT5" s="85"/>
      <c r="BU5" s="85"/>
      <c r="BV5" s="85"/>
    </row>
    <row r="6" spans="1:74" ht="16" customHeight="1" x14ac:dyDescent="0.2">
      <c r="B6" s="314"/>
      <c r="C6" s="314"/>
      <c r="D6" s="314"/>
      <c r="F6" s="314"/>
      <c r="G6" s="314"/>
      <c r="H6" s="314"/>
      <c r="I6" s="314"/>
      <c r="J6" s="314"/>
      <c r="K6" s="314"/>
      <c r="Z6" s="448"/>
      <c r="AA6" s="448"/>
      <c r="AC6" s="448"/>
      <c r="AD6" s="448"/>
      <c r="AE6" s="315"/>
      <c r="AF6" s="315" t="s">
        <v>97</v>
      </c>
      <c r="AG6" s="86"/>
      <c r="AH6" s="315" t="s">
        <v>86</v>
      </c>
      <c r="AI6" s="86"/>
      <c r="AJ6" s="98" t="s">
        <v>13</v>
      </c>
      <c r="AM6" s="103"/>
      <c r="AN6" s="103"/>
      <c r="AO6" s="103"/>
      <c r="AP6" s="103"/>
      <c r="AQ6" s="103"/>
      <c r="AR6" s="103"/>
      <c r="AS6" s="103"/>
      <c r="AT6" s="103"/>
      <c r="AU6" s="103"/>
      <c r="AV6" s="103"/>
      <c r="AW6" s="103"/>
      <c r="AX6" s="103"/>
      <c r="AY6" s="314"/>
      <c r="AZ6" s="314"/>
      <c r="BA6" s="314"/>
      <c r="BB6" s="314"/>
      <c r="BC6" s="314"/>
      <c r="BD6" s="314"/>
      <c r="BE6" s="314"/>
      <c r="BF6" s="314"/>
      <c r="BG6" s="314"/>
      <c r="BH6" s="314"/>
      <c r="BI6" s="314"/>
      <c r="BJ6" s="314"/>
      <c r="BK6" s="314"/>
      <c r="BL6" s="314"/>
      <c r="BM6" s="314"/>
      <c r="BN6" s="314"/>
      <c r="BO6" s="85"/>
      <c r="BP6" s="85"/>
      <c r="BQ6" s="85"/>
      <c r="BR6" s="85"/>
      <c r="BS6" s="85"/>
      <c r="BT6" s="85"/>
      <c r="BU6" s="85"/>
      <c r="BV6" s="85"/>
    </row>
    <row r="7" spans="1:74" ht="8.15" customHeight="1" x14ac:dyDescent="0.2">
      <c r="B7" s="314"/>
      <c r="C7" s="314"/>
      <c r="D7" s="314"/>
      <c r="E7" s="314"/>
      <c r="F7" s="314"/>
      <c r="G7" s="314"/>
      <c r="H7" s="314"/>
      <c r="I7" s="314"/>
      <c r="J7" s="314"/>
      <c r="K7" s="314"/>
      <c r="AM7" s="103"/>
      <c r="AN7" s="103"/>
      <c r="AO7" s="103"/>
      <c r="AP7" s="103"/>
      <c r="AQ7" s="103"/>
      <c r="AR7" s="103"/>
      <c r="AS7" s="103"/>
      <c r="AT7" s="103"/>
      <c r="AU7" s="103"/>
      <c r="AV7" s="103"/>
      <c r="AW7" s="103"/>
      <c r="AX7" s="103"/>
      <c r="AY7" s="314"/>
      <c r="AZ7" s="314"/>
      <c r="BA7" s="314"/>
      <c r="BB7" s="314"/>
      <c r="BC7" s="314"/>
      <c r="BD7" s="314"/>
      <c r="BE7" s="314"/>
      <c r="BF7" s="314"/>
      <c r="BG7" s="314"/>
      <c r="BH7" s="314"/>
      <c r="BI7" s="314"/>
      <c r="BJ7" s="314"/>
      <c r="BK7" s="314"/>
      <c r="BL7" s="314"/>
      <c r="BM7" s="314"/>
      <c r="BN7" s="314"/>
      <c r="BO7" s="85"/>
      <c r="BP7" s="85"/>
      <c r="BQ7" s="85"/>
      <c r="BR7" s="85"/>
      <c r="BS7" s="85"/>
      <c r="BT7" s="85"/>
      <c r="BU7" s="85"/>
      <c r="BV7" s="85"/>
    </row>
    <row r="8" spans="1:74" ht="16.5" customHeight="1" x14ac:dyDescent="0.2">
      <c r="A8" s="98" t="s">
        <v>269</v>
      </c>
      <c r="H8" s="314"/>
      <c r="I8" s="314"/>
      <c r="J8" s="314"/>
      <c r="K8" s="314"/>
      <c r="Q8" s="870" t="s">
        <v>80</v>
      </c>
      <c r="R8" s="870"/>
      <c r="S8" s="870"/>
      <c r="W8" s="871"/>
      <c r="X8" s="871"/>
      <c r="Y8" s="871"/>
      <c r="Z8" s="871"/>
      <c r="AA8" s="871"/>
      <c r="AB8" s="871"/>
      <c r="AC8" s="871"/>
      <c r="AD8" s="871"/>
      <c r="AE8" s="871"/>
      <c r="AF8" s="871"/>
      <c r="AG8" s="871"/>
      <c r="AH8" s="871"/>
      <c r="AI8" s="871"/>
      <c r="AJ8" s="871"/>
      <c r="AM8" s="103"/>
      <c r="AN8" s="103"/>
      <c r="AO8" s="103"/>
      <c r="AP8" s="103"/>
      <c r="AQ8" s="103"/>
      <c r="AR8" s="103"/>
      <c r="AS8" s="103"/>
      <c r="AT8" s="103"/>
      <c r="AU8" s="103"/>
      <c r="AV8" s="103"/>
      <c r="AW8" s="103"/>
      <c r="AX8" s="103"/>
      <c r="AY8" s="314"/>
      <c r="AZ8" s="314"/>
      <c r="BA8" s="314"/>
      <c r="BB8" s="314"/>
      <c r="BC8" s="314"/>
      <c r="BD8" s="314"/>
      <c r="BE8" s="314"/>
      <c r="BF8" s="314"/>
      <c r="BG8" s="314"/>
      <c r="BH8" s="314"/>
      <c r="BI8" s="314"/>
      <c r="BJ8" s="314"/>
      <c r="BK8" s="314"/>
      <c r="BL8" s="314"/>
      <c r="BM8" s="314"/>
      <c r="BN8" s="314"/>
      <c r="BO8" s="85"/>
      <c r="BP8" s="85"/>
      <c r="BQ8" s="85"/>
      <c r="BR8" s="85"/>
      <c r="BS8" s="85"/>
      <c r="BT8" s="85"/>
      <c r="BU8" s="85"/>
      <c r="BV8" s="85"/>
    </row>
    <row r="9" spans="1:74" ht="16.5" customHeight="1" x14ac:dyDescent="0.2">
      <c r="B9" s="314"/>
      <c r="C9" s="314"/>
      <c r="D9" s="314"/>
      <c r="E9" s="314"/>
      <c r="F9" s="314"/>
      <c r="G9" s="314"/>
      <c r="H9" s="314"/>
      <c r="I9" s="314"/>
      <c r="J9" s="314"/>
      <c r="K9" s="314"/>
      <c r="M9" s="82" t="s">
        <v>81</v>
      </c>
      <c r="Q9" s="870" t="s">
        <v>145</v>
      </c>
      <c r="R9" s="870"/>
      <c r="S9" s="870"/>
      <c r="W9" s="876"/>
      <c r="X9" s="876"/>
      <c r="Y9" s="876"/>
      <c r="Z9" s="876"/>
      <c r="AA9" s="876"/>
      <c r="AB9" s="876"/>
      <c r="AC9" s="876"/>
      <c r="AD9" s="876"/>
      <c r="AE9" s="876"/>
      <c r="AF9" s="876"/>
      <c r="AG9" s="876"/>
      <c r="AH9" s="876"/>
      <c r="AI9" s="876"/>
      <c r="AJ9" s="876"/>
      <c r="AM9" s="103"/>
      <c r="AN9" s="103"/>
      <c r="AO9" s="103"/>
      <c r="AP9" s="103"/>
      <c r="AQ9" s="103"/>
      <c r="AR9" s="103"/>
      <c r="AS9" s="103"/>
      <c r="AT9" s="103"/>
      <c r="AU9" s="103"/>
      <c r="AV9" s="103"/>
      <c r="AW9" s="103"/>
      <c r="AX9" s="103"/>
      <c r="AY9" s="314"/>
      <c r="AZ9" s="314"/>
      <c r="BA9" s="314"/>
      <c r="BB9" s="314"/>
      <c r="BC9" s="314"/>
      <c r="BD9" s="314"/>
      <c r="BE9" s="314"/>
      <c r="BF9" s="314"/>
      <c r="BG9" s="314"/>
      <c r="BH9" s="314"/>
      <c r="BI9" s="314"/>
      <c r="BJ9" s="314"/>
      <c r="BK9" s="314"/>
      <c r="BL9" s="314"/>
      <c r="BM9" s="314"/>
      <c r="BN9" s="314"/>
      <c r="BO9" s="85"/>
      <c r="BP9" s="85"/>
      <c r="BQ9" s="85"/>
      <c r="BR9" s="85"/>
      <c r="BS9" s="85"/>
      <c r="BT9" s="85"/>
      <c r="BU9" s="85"/>
      <c r="BV9" s="85"/>
    </row>
    <row r="10" spans="1:74" ht="16.5" customHeight="1" x14ac:dyDescent="0.2">
      <c r="B10" s="314"/>
      <c r="C10" s="314"/>
      <c r="D10" s="314"/>
      <c r="E10" s="314"/>
      <c r="F10" s="314"/>
      <c r="G10" s="314"/>
      <c r="H10" s="314"/>
      <c r="I10" s="314"/>
      <c r="J10" s="314"/>
      <c r="K10" s="314"/>
      <c r="Q10" s="870" t="s">
        <v>82</v>
      </c>
      <c r="R10" s="870"/>
      <c r="S10" s="870"/>
      <c r="T10" s="870"/>
      <c r="U10" s="870"/>
      <c r="V10" s="870"/>
      <c r="W10" s="464"/>
      <c r="X10" s="464"/>
      <c r="Y10" s="464"/>
      <c r="Z10" s="464"/>
      <c r="AA10" s="464"/>
      <c r="AB10" s="464"/>
      <c r="AC10" s="464"/>
      <c r="AD10" s="464"/>
      <c r="AE10" s="464"/>
      <c r="AF10" s="464"/>
      <c r="AG10" s="464"/>
      <c r="AH10" s="464"/>
      <c r="AI10" s="464"/>
      <c r="AJ10" s="104"/>
      <c r="AM10" s="103"/>
      <c r="AN10" s="103"/>
      <c r="AO10" s="103"/>
      <c r="AP10" s="103"/>
      <c r="AQ10" s="103"/>
      <c r="AR10" s="103"/>
      <c r="AS10" s="103"/>
      <c r="AT10" s="103"/>
      <c r="AU10" s="103"/>
      <c r="AV10" s="103"/>
      <c r="AW10" s="103"/>
      <c r="AX10" s="103"/>
      <c r="AY10" s="314"/>
      <c r="AZ10" s="314"/>
      <c r="BA10" s="314"/>
      <c r="BB10" s="314"/>
      <c r="BC10" s="314"/>
      <c r="BD10" s="314"/>
      <c r="BE10" s="314"/>
      <c r="BF10" s="314"/>
      <c r="BG10" s="314"/>
      <c r="BH10" s="314"/>
      <c r="BI10" s="314"/>
      <c r="BJ10" s="314"/>
      <c r="BK10" s="314"/>
      <c r="BL10" s="314"/>
      <c r="BM10" s="314"/>
      <c r="BN10" s="314"/>
      <c r="BO10" s="85"/>
      <c r="BP10" s="85"/>
      <c r="BQ10" s="85"/>
      <c r="BR10" s="85"/>
      <c r="BS10" s="85"/>
      <c r="BT10" s="85"/>
      <c r="BU10" s="85"/>
      <c r="BV10" s="85"/>
    </row>
    <row r="11" spans="1:74" ht="16" customHeight="1" x14ac:dyDescent="0.2">
      <c r="B11" s="314"/>
      <c r="C11" s="314"/>
      <c r="D11" s="314"/>
      <c r="E11" s="314"/>
      <c r="F11" s="314"/>
      <c r="G11" s="314"/>
      <c r="H11" s="314"/>
      <c r="I11" s="314"/>
      <c r="J11" s="314"/>
      <c r="K11" s="314"/>
      <c r="X11" s="86"/>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85"/>
      <c r="BP11" s="85"/>
      <c r="BQ11" s="85"/>
      <c r="BR11" s="85"/>
      <c r="BS11" s="85"/>
      <c r="BT11" s="85"/>
      <c r="BU11" s="85"/>
      <c r="BV11" s="85"/>
    </row>
    <row r="12" spans="1:74" ht="16" customHeight="1" x14ac:dyDescent="0.2">
      <c r="B12" s="82" t="s">
        <v>157</v>
      </c>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85"/>
      <c r="BP12" s="85"/>
      <c r="BQ12" s="85"/>
      <c r="BR12" s="85"/>
      <c r="BS12" s="85"/>
      <c r="BT12" s="85"/>
      <c r="BU12" s="85"/>
      <c r="BV12" s="85"/>
    </row>
    <row r="13" spans="1:74" ht="16" customHeight="1" x14ac:dyDescent="0.2">
      <c r="AO13" s="314"/>
      <c r="AP13" s="314"/>
      <c r="AQ13" s="314"/>
      <c r="AR13" s="314"/>
      <c r="AS13" s="314"/>
      <c r="AT13" s="314"/>
      <c r="AU13" s="314"/>
      <c r="AV13" s="314"/>
      <c r="AW13" s="314"/>
      <c r="AX13" s="314"/>
      <c r="AY13" s="314"/>
      <c r="AZ13" s="314"/>
      <c r="BA13" s="314"/>
      <c r="BB13" s="314"/>
      <c r="BC13" s="314"/>
      <c r="BD13" s="314"/>
      <c r="BE13" s="314"/>
      <c r="BF13" s="314"/>
      <c r="BG13" s="314"/>
      <c r="BH13" s="314"/>
      <c r="BI13" s="314"/>
      <c r="BJ13" s="314"/>
      <c r="BK13" s="314"/>
      <c r="BL13" s="314"/>
      <c r="BM13" s="314"/>
      <c r="BN13" s="314"/>
      <c r="BO13" s="85"/>
      <c r="BP13" s="85"/>
      <c r="BQ13" s="85"/>
      <c r="BR13" s="85"/>
      <c r="BS13" s="85"/>
      <c r="BT13" s="85"/>
      <c r="BU13" s="85"/>
      <c r="BV13" s="85"/>
    </row>
    <row r="14" spans="1:74" ht="16" customHeight="1" x14ac:dyDescent="0.2">
      <c r="A14" s="165" t="s">
        <v>146</v>
      </c>
      <c r="B14" s="165"/>
      <c r="C14" s="165"/>
      <c r="D14" s="165"/>
      <c r="E14" s="165"/>
      <c r="F14" s="165"/>
      <c r="G14" s="165"/>
      <c r="H14" s="165"/>
      <c r="I14" s="165"/>
      <c r="J14" s="165"/>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85"/>
      <c r="BP14" s="85"/>
      <c r="BQ14" s="85"/>
      <c r="BR14" s="85"/>
      <c r="BS14" s="85"/>
      <c r="BT14" s="85"/>
      <c r="BU14" s="85"/>
      <c r="BV14" s="85"/>
    </row>
    <row r="15" spans="1:74" ht="5.25" customHeight="1" thickBot="1" x14ac:dyDescent="0.25">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85"/>
      <c r="BP15" s="85"/>
      <c r="BQ15" s="85"/>
      <c r="BR15" s="85"/>
      <c r="BS15" s="85"/>
      <c r="BT15" s="85"/>
      <c r="BU15" s="85"/>
      <c r="BV15" s="85"/>
    </row>
    <row r="16" spans="1:74" ht="22.5" customHeight="1" thickBot="1" x14ac:dyDescent="0.25">
      <c r="A16" s="886" t="s">
        <v>84</v>
      </c>
      <c r="B16" s="887"/>
      <c r="C16" s="887"/>
      <c r="D16" s="887"/>
      <c r="E16" s="887"/>
      <c r="F16" s="887"/>
      <c r="G16" s="888"/>
      <c r="H16" s="877"/>
      <c r="I16" s="877"/>
      <c r="J16" s="877"/>
      <c r="K16" s="877"/>
      <c r="L16" s="877"/>
      <c r="M16" s="877"/>
      <c r="N16" s="877"/>
      <c r="O16" s="877"/>
      <c r="P16" s="877"/>
      <c r="Q16" s="877"/>
      <c r="R16" s="877"/>
      <c r="S16" s="877"/>
      <c r="T16" s="877"/>
      <c r="U16" s="877"/>
      <c r="V16" s="877"/>
      <c r="W16" s="877"/>
      <c r="X16" s="877"/>
      <c r="Y16" s="877"/>
      <c r="Z16" s="877"/>
      <c r="AA16" s="878"/>
      <c r="AB16" s="170"/>
      <c r="AC16" s="171"/>
      <c r="AD16" s="171"/>
      <c r="AE16" s="171"/>
      <c r="AF16" s="171"/>
      <c r="AG16" s="171"/>
      <c r="AH16" s="171"/>
      <c r="AI16" s="171"/>
      <c r="AJ16" s="171"/>
      <c r="AK16" s="314"/>
      <c r="AL16" s="314"/>
      <c r="AO16" s="87"/>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row>
    <row r="17" spans="1:77" s="92" customFormat="1" ht="15" customHeight="1" x14ac:dyDescent="0.2">
      <c r="A17" s="879" t="s">
        <v>2</v>
      </c>
      <c r="B17" s="880"/>
      <c r="C17" s="880"/>
      <c r="D17" s="880"/>
      <c r="E17" s="880"/>
      <c r="F17" s="880"/>
      <c r="G17" s="881"/>
      <c r="H17" s="882"/>
      <c r="I17" s="883"/>
      <c r="J17" s="883"/>
      <c r="K17" s="883"/>
      <c r="L17" s="883"/>
      <c r="M17" s="883"/>
      <c r="N17" s="883"/>
      <c r="O17" s="883"/>
      <c r="P17" s="883"/>
      <c r="Q17" s="883"/>
      <c r="R17" s="883"/>
      <c r="S17" s="883"/>
      <c r="T17" s="883"/>
      <c r="U17" s="883"/>
      <c r="V17" s="883"/>
      <c r="W17" s="883"/>
      <c r="X17" s="883"/>
      <c r="Y17" s="883"/>
      <c r="Z17" s="883"/>
      <c r="AA17" s="883"/>
      <c r="AB17" s="884"/>
      <c r="AC17" s="884"/>
      <c r="AD17" s="884"/>
      <c r="AE17" s="884"/>
      <c r="AF17" s="884"/>
      <c r="AG17" s="884"/>
      <c r="AH17" s="884"/>
      <c r="AI17" s="884"/>
      <c r="AJ17" s="885"/>
      <c r="AK17" s="32"/>
      <c r="AL17" s="32"/>
      <c r="AM17" s="32"/>
      <c r="AN17" s="32"/>
      <c r="AO17" s="91"/>
      <c r="AP17" s="32"/>
      <c r="AQ17" s="100"/>
      <c r="AR17" s="100"/>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row>
    <row r="18" spans="1:77" s="92" customFormat="1" ht="26.25" customHeight="1" x14ac:dyDescent="0.2">
      <c r="A18" s="899" t="s">
        <v>98</v>
      </c>
      <c r="B18" s="900"/>
      <c r="C18" s="900"/>
      <c r="D18" s="900"/>
      <c r="E18" s="900"/>
      <c r="F18" s="900"/>
      <c r="G18" s="901"/>
      <c r="H18" s="902"/>
      <c r="I18" s="903"/>
      <c r="J18" s="903"/>
      <c r="K18" s="903"/>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4"/>
      <c r="AK18" s="32"/>
      <c r="AL18" s="32"/>
      <c r="AM18" s="32"/>
      <c r="AN18" s="32"/>
      <c r="AO18" s="93"/>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row>
    <row r="19" spans="1:77" ht="16" customHeight="1" x14ac:dyDescent="0.2">
      <c r="A19" s="905" t="s">
        <v>100</v>
      </c>
      <c r="B19" s="906"/>
      <c r="C19" s="906"/>
      <c r="D19" s="906"/>
      <c r="E19" s="906"/>
      <c r="F19" s="906"/>
      <c r="G19" s="907"/>
      <c r="H19" s="914" t="s">
        <v>31</v>
      </c>
      <c r="I19" s="430"/>
      <c r="J19" s="430"/>
      <c r="K19" s="430"/>
      <c r="L19" s="588"/>
      <c r="M19" s="588"/>
      <c r="N19" s="588"/>
      <c r="O19" s="88" t="s">
        <v>33</v>
      </c>
      <c r="P19" s="431"/>
      <c r="Q19" s="431"/>
      <c r="R19" s="431"/>
      <c r="S19" s="431"/>
      <c r="T19" s="88" t="s">
        <v>34</v>
      </c>
      <c r="U19" s="105"/>
      <c r="V19" s="88"/>
      <c r="W19" s="88"/>
      <c r="X19" s="88"/>
      <c r="Y19" s="88"/>
      <c r="Z19" s="88"/>
      <c r="AA19" s="88"/>
      <c r="AB19" s="88"/>
      <c r="AC19" s="88"/>
      <c r="AD19" s="88"/>
      <c r="AE19" s="88"/>
      <c r="AF19" s="88"/>
      <c r="AG19" s="88"/>
      <c r="AH19" s="88"/>
      <c r="AI19" s="88"/>
      <c r="AJ19" s="89"/>
      <c r="AK19" s="32"/>
      <c r="AL19" s="32"/>
      <c r="AO19" s="93"/>
      <c r="AP19" s="314"/>
      <c r="AQ19" s="314"/>
      <c r="AR19" s="314"/>
      <c r="AS19" s="314"/>
      <c r="AT19" s="314"/>
      <c r="AU19" s="314"/>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row>
    <row r="20" spans="1:77" ht="16" customHeight="1" x14ac:dyDescent="0.2">
      <c r="A20" s="908"/>
      <c r="B20" s="909"/>
      <c r="C20" s="909"/>
      <c r="D20" s="909"/>
      <c r="E20" s="909"/>
      <c r="F20" s="909"/>
      <c r="G20" s="910"/>
      <c r="H20" s="570"/>
      <c r="I20" s="571"/>
      <c r="J20" s="571"/>
      <c r="K20" s="32" t="s">
        <v>49</v>
      </c>
      <c r="L20" s="100" t="s">
        <v>53</v>
      </c>
      <c r="M20" s="571"/>
      <c r="N20" s="571"/>
      <c r="O20" s="571"/>
      <c r="P20" s="571"/>
      <c r="Q20" s="571"/>
      <c r="R20" s="102" t="s">
        <v>51</v>
      </c>
      <c r="S20" s="100" t="s">
        <v>52</v>
      </c>
      <c r="T20" s="571"/>
      <c r="U20" s="915"/>
      <c r="V20" s="915"/>
      <c r="W20" s="915"/>
      <c r="X20" s="915"/>
      <c r="Y20" s="915"/>
      <c r="Z20" s="915"/>
      <c r="AA20" s="915"/>
      <c r="AB20" s="915"/>
      <c r="AC20" s="915"/>
      <c r="AD20" s="915"/>
      <c r="AE20" s="915"/>
      <c r="AF20" s="915"/>
      <c r="AG20" s="915"/>
      <c r="AH20" s="915"/>
      <c r="AI20" s="915"/>
      <c r="AJ20" s="916"/>
      <c r="AK20" s="32"/>
      <c r="AL20" s="32"/>
      <c r="AO20" s="93"/>
      <c r="AP20" s="314"/>
      <c r="AQ20" s="314"/>
      <c r="AR20" s="314"/>
      <c r="AS20" s="314"/>
      <c r="AT20" s="314"/>
      <c r="AU20" s="314"/>
      <c r="AV20" s="32"/>
      <c r="AW20" s="32"/>
      <c r="AX20" s="32"/>
      <c r="AY20" s="32"/>
      <c r="AZ20" s="100"/>
      <c r="BA20" s="100"/>
      <c r="BB20" s="32"/>
      <c r="BC20" s="32"/>
      <c r="BD20" s="32"/>
      <c r="BE20" s="32"/>
      <c r="BF20" s="100"/>
      <c r="BG20" s="100"/>
      <c r="BH20" s="32"/>
      <c r="BI20" s="314"/>
      <c r="BJ20" s="32"/>
      <c r="BK20" s="314"/>
      <c r="BL20" s="32"/>
      <c r="BM20" s="32"/>
      <c r="BN20" s="32"/>
      <c r="BO20" s="32"/>
      <c r="BP20" s="32"/>
      <c r="BQ20" s="32"/>
      <c r="BR20" s="32"/>
      <c r="BS20" s="32"/>
      <c r="BT20" s="32"/>
      <c r="BU20" s="32"/>
      <c r="BV20" s="32"/>
    </row>
    <row r="21" spans="1:77" ht="16" customHeight="1" x14ac:dyDescent="0.2">
      <c r="A21" s="908"/>
      <c r="B21" s="909"/>
      <c r="C21" s="909"/>
      <c r="D21" s="909"/>
      <c r="E21" s="909"/>
      <c r="F21" s="909"/>
      <c r="G21" s="910"/>
      <c r="H21" s="572"/>
      <c r="I21" s="573"/>
      <c r="J21" s="573"/>
      <c r="K21" s="90" t="s">
        <v>50</v>
      </c>
      <c r="L21" s="101" t="s">
        <v>54</v>
      </c>
      <c r="M21" s="573"/>
      <c r="N21" s="573"/>
      <c r="O21" s="573"/>
      <c r="P21" s="573"/>
      <c r="Q21" s="573"/>
      <c r="R21" s="101" t="s">
        <v>55</v>
      </c>
      <c r="S21" s="101"/>
      <c r="T21" s="917"/>
      <c r="U21" s="917"/>
      <c r="V21" s="917"/>
      <c r="W21" s="917"/>
      <c r="X21" s="917"/>
      <c r="Y21" s="917"/>
      <c r="Z21" s="917"/>
      <c r="AA21" s="917"/>
      <c r="AB21" s="917"/>
      <c r="AC21" s="917"/>
      <c r="AD21" s="917"/>
      <c r="AE21" s="917"/>
      <c r="AF21" s="917"/>
      <c r="AG21" s="917"/>
      <c r="AH21" s="917"/>
      <c r="AI21" s="917"/>
      <c r="AJ21" s="918"/>
      <c r="AK21" s="32"/>
      <c r="AL21" s="32"/>
      <c r="AO21" s="93"/>
      <c r="AP21" s="314"/>
      <c r="AQ21" s="314"/>
      <c r="AR21" s="314"/>
      <c r="AS21" s="314"/>
      <c r="AT21" s="314"/>
      <c r="AU21" s="314"/>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1:77" ht="16" customHeight="1" x14ac:dyDescent="0.2">
      <c r="A22" s="911"/>
      <c r="B22" s="912"/>
      <c r="C22" s="912"/>
      <c r="D22" s="912"/>
      <c r="E22" s="912"/>
      <c r="F22" s="912"/>
      <c r="G22" s="913"/>
      <c r="H22" s="589" t="s">
        <v>99</v>
      </c>
      <c r="I22" s="590"/>
      <c r="J22" s="590"/>
      <c r="K22" s="590"/>
      <c r="L22" s="590"/>
      <c r="M22" s="590"/>
      <c r="N22" s="590"/>
      <c r="O22" s="889"/>
      <c r="P22" s="889"/>
      <c r="Q22" s="889"/>
      <c r="R22" s="889"/>
      <c r="S22" s="889"/>
      <c r="T22" s="889"/>
      <c r="U22" s="889"/>
      <c r="V22" s="889"/>
      <c r="W22" s="889"/>
      <c r="X22" s="889"/>
      <c r="Y22" s="889"/>
      <c r="Z22" s="889"/>
      <c r="AA22" s="889"/>
      <c r="AB22" s="889"/>
      <c r="AC22" s="889"/>
      <c r="AD22" s="889"/>
      <c r="AE22" s="889"/>
      <c r="AF22" s="889"/>
      <c r="AG22" s="889"/>
      <c r="AH22" s="889"/>
      <c r="AI22" s="889"/>
      <c r="AJ22" s="890"/>
      <c r="AK22" s="32"/>
      <c r="AL22" s="32"/>
      <c r="AO22" s="93"/>
      <c r="AP22" s="314"/>
      <c r="AQ22" s="314"/>
      <c r="AR22" s="314"/>
      <c r="AS22" s="314"/>
      <c r="AT22" s="314"/>
      <c r="AU22" s="314"/>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row>
    <row r="23" spans="1:77" s="92" customFormat="1" ht="20.25" customHeight="1" x14ac:dyDescent="0.2">
      <c r="A23" s="891" t="s">
        <v>158</v>
      </c>
      <c r="B23" s="880"/>
      <c r="C23" s="880"/>
      <c r="D23" s="880"/>
      <c r="E23" s="880"/>
      <c r="F23" s="880"/>
      <c r="G23" s="881"/>
      <c r="H23" s="895" t="s">
        <v>159</v>
      </c>
      <c r="I23" s="896"/>
      <c r="J23" s="896"/>
      <c r="K23" s="896"/>
      <c r="L23" s="896"/>
      <c r="M23" s="896"/>
      <c r="N23" s="896"/>
      <c r="O23" s="896"/>
      <c r="P23" s="896"/>
      <c r="Q23" s="896"/>
      <c r="R23" s="896"/>
      <c r="S23" s="896"/>
      <c r="T23" s="896"/>
      <c r="U23" s="896"/>
      <c r="V23" s="896"/>
      <c r="W23" s="896"/>
      <c r="X23" s="896"/>
      <c r="Y23" s="896"/>
      <c r="Z23" s="896"/>
      <c r="AA23" s="896"/>
      <c r="AB23" s="896"/>
      <c r="AC23" s="896"/>
      <c r="AD23" s="896"/>
      <c r="AE23" s="896"/>
      <c r="AF23" s="896"/>
      <c r="AG23" s="896"/>
      <c r="AH23" s="896"/>
      <c r="AI23" s="896"/>
      <c r="AJ23" s="897"/>
      <c r="AK23" s="314"/>
      <c r="AL23" s="314"/>
      <c r="AM23" s="32"/>
      <c r="AN23" s="32"/>
      <c r="AO23" s="93"/>
      <c r="AP23" s="32"/>
      <c r="AQ23" s="100"/>
      <c r="AR23" s="100"/>
      <c r="AS23" s="32"/>
      <c r="AT23" s="32"/>
      <c r="AU23" s="32"/>
      <c r="AV23" s="32"/>
      <c r="AW23" s="32"/>
      <c r="AX23" s="32"/>
      <c r="AY23" s="32"/>
      <c r="AZ23" s="32"/>
      <c r="BA23" s="32"/>
      <c r="BB23" s="32"/>
      <c r="BC23" s="32"/>
      <c r="BD23" s="32"/>
      <c r="BE23" s="32"/>
      <c r="BF23" s="32"/>
      <c r="BG23" s="32"/>
      <c r="BH23" s="32"/>
      <c r="BI23" s="100"/>
      <c r="BJ23" s="100"/>
      <c r="BK23" s="314"/>
      <c r="BL23" s="314"/>
      <c r="BM23" s="314"/>
      <c r="BN23" s="898"/>
      <c r="BO23" s="898"/>
      <c r="BP23" s="898"/>
      <c r="BQ23" s="898"/>
      <c r="BR23" s="898"/>
      <c r="BS23" s="898"/>
      <c r="BT23" s="898"/>
      <c r="BU23" s="898"/>
      <c r="BV23" s="898"/>
      <c r="BW23" s="32"/>
      <c r="BX23" s="32"/>
      <c r="BY23" s="32"/>
    </row>
    <row r="24" spans="1:77" s="92" customFormat="1" ht="20.25" customHeight="1" x14ac:dyDescent="0.2">
      <c r="A24" s="892"/>
      <c r="B24" s="893"/>
      <c r="C24" s="893"/>
      <c r="D24" s="893"/>
      <c r="E24" s="893"/>
      <c r="F24" s="893"/>
      <c r="G24" s="894"/>
      <c r="H24" s="895" t="s">
        <v>197</v>
      </c>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7"/>
      <c r="AK24" s="314"/>
      <c r="AL24" s="314"/>
      <c r="AM24" s="32"/>
      <c r="AN24" s="32"/>
      <c r="AO24" s="93"/>
      <c r="AP24" s="32"/>
      <c r="AQ24" s="100"/>
      <c r="AR24" s="100"/>
      <c r="AS24" s="32"/>
      <c r="AT24" s="32"/>
      <c r="AU24" s="32"/>
      <c r="AV24" s="32"/>
      <c r="AW24" s="32"/>
      <c r="AX24" s="32"/>
      <c r="AY24" s="32"/>
      <c r="AZ24" s="32"/>
      <c r="BA24" s="32"/>
      <c r="BB24" s="32"/>
      <c r="BC24" s="32"/>
      <c r="BD24" s="32"/>
      <c r="BE24" s="32"/>
      <c r="BF24" s="32"/>
      <c r="BG24" s="32"/>
      <c r="BH24" s="32"/>
      <c r="BI24" s="100"/>
      <c r="BJ24" s="100"/>
      <c r="BK24" s="314"/>
      <c r="BL24" s="314"/>
      <c r="BM24" s="314"/>
      <c r="BN24" s="898"/>
      <c r="BO24" s="898"/>
      <c r="BP24" s="898"/>
      <c r="BQ24" s="898"/>
      <c r="BR24" s="898"/>
      <c r="BS24" s="898"/>
      <c r="BT24" s="898"/>
      <c r="BU24" s="898"/>
      <c r="BV24" s="898"/>
      <c r="BW24" s="32"/>
      <c r="BX24" s="32"/>
      <c r="BY24" s="32"/>
    </row>
    <row r="25" spans="1:77" s="92" customFormat="1" ht="14.25" customHeight="1" x14ac:dyDescent="0.2">
      <c r="A25" s="937" t="s">
        <v>147</v>
      </c>
      <c r="B25" s="938"/>
      <c r="C25" s="938"/>
      <c r="D25" s="938"/>
      <c r="E25" s="938"/>
      <c r="F25" s="938"/>
      <c r="G25" s="939"/>
      <c r="H25" s="945" t="s">
        <v>2</v>
      </c>
      <c r="I25" s="946"/>
      <c r="J25" s="946"/>
      <c r="K25" s="946"/>
      <c r="L25" s="947"/>
      <c r="M25" s="948"/>
      <c r="N25" s="949"/>
      <c r="O25" s="949"/>
      <c r="P25" s="949"/>
      <c r="Q25" s="949"/>
      <c r="R25" s="949"/>
      <c r="S25" s="949"/>
      <c r="T25" s="949"/>
      <c r="U25" s="949"/>
      <c r="V25" s="949"/>
      <c r="W25" s="949"/>
      <c r="X25" s="949"/>
      <c r="Y25" s="949"/>
      <c r="Z25" s="949"/>
      <c r="AA25" s="949"/>
      <c r="AB25" s="949"/>
      <c r="AC25" s="949"/>
      <c r="AD25" s="949"/>
      <c r="AE25" s="949"/>
      <c r="AF25" s="949"/>
      <c r="AG25" s="949"/>
      <c r="AH25" s="949"/>
      <c r="AI25" s="949"/>
      <c r="AJ25" s="950"/>
      <c r="AK25" s="314"/>
      <c r="AL25" s="314"/>
      <c r="AM25" s="32"/>
      <c r="AN25" s="32"/>
      <c r="AO25" s="93"/>
      <c r="AP25" s="32"/>
      <c r="AQ25" s="100"/>
      <c r="AR25" s="100"/>
      <c r="AS25" s="32"/>
      <c r="AT25" s="32"/>
      <c r="AU25" s="32"/>
      <c r="AV25" s="32"/>
      <c r="AW25" s="32"/>
      <c r="AX25" s="32"/>
      <c r="AY25" s="32"/>
      <c r="AZ25" s="32"/>
      <c r="BA25" s="32"/>
      <c r="BB25" s="32"/>
      <c r="BC25" s="32"/>
      <c r="BD25" s="32"/>
      <c r="BE25" s="32"/>
      <c r="BF25" s="32"/>
      <c r="BG25" s="32"/>
      <c r="BH25" s="32"/>
      <c r="BI25" s="100"/>
      <c r="BJ25" s="100"/>
      <c r="BK25" s="314"/>
      <c r="BL25" s="314"/>
      <c r="BM25" s="314"/>
      <c r="BN25" s="898"/>
      <c r="BO25" s="898"/>
      <c r="BP25" s="898"/>
      <c r="BQ25" s="898"/>
      <c r="BR25" s="898"/>
      <c r="BS25" s="898"/>
      <c r="BT25" s="898"/>
      <c r="BU25" s="898"/>
      <c r="BV25" s="898"/>
      <c r="BW25" s="32"/>
      <c r="BX25" s="32"/>
      <c r="BY25" s="32"/>
    </row>
    <row r="26" spans="1:77" s="92" customFormat="1" ht="26.25" customHeight="1" x14ac:dyDescent="0.2">
      <c r="A26" s="891"/>
      <c r="B26" s="940"/>
      <c r="C26" s="940"/>
      <c r="D26" s="940"/>
      <c r="E26" s="940"/>
      <c r="F26" s="940"/>
      <c r="G26" s="941"/>
      <c r="H26" s="951" t="s">
        <v>148</v>
      </c>
      <c r="I26" s="952"/>
      <c r="J26" s="952"/>
      <c r="K26" s="952"/>
      <c r="L26" s="953"/>
      <c r="M26" s="954"/>
      <c r="N26" s="955"/>
      <c r="O26" s="955"/>
      <c r="P26" s="955"/>
      <c r="Q26" s="955"/>
      <c r="R26" s="955"/>
      <c r="S26" s="955"/>
      <c r="T26" s="955"/>
      <c r="U26" s="955"/>
      <c r="V26" s="955"/>
      <c r="W26" s="955"/>
      <c r="X26" s="955"/>
      <c r="Y26" s="955"/>
      <c r="Z26" s="955"/>
      <c r="AA26" s="955"/>
      <c r="AB26" s="955"/>
      <c r="AC26" s="955"/>
      <c r="AD26" s="955"/>
      <c r="AE26" s="955"/>
      <c r="AF26" s="955"/>
      <c r="AG26" s="955"/>
      <c r="AH26" s="955"/>
      <c r="AI26" s="955"/>
      <c r="AJ26" s="956"/>
      <c r="AK26" s="314"/>
      <c r="AL26" s="314"/>
      <c r="AM26" s="32"/>
      <c r="AN26" s="32"/>
      <c r="AO26" s="93"/>
      <c r="AP26" s="32"/>
      <c r="AQ26" s="100"/>
      <c r="AR26" s="100"/>
      <c r="AS26" s="32"/>
      <c r="AT26" s="32"/>
      <c r="AU26" s="32"/>
      <c r="AV26" s="32"/>
      <c r="AW26" s="32"/>
      <c r="AX26" s="32"/>
      <c r="AY26" s="32"/>
      <c r="AZ26" s="32"/>
      <c r="BA26" s="32"/>
      <c r="BB26" s="32"/>
      <c r="BC26" s="32"/>
      <c r="BD26" s="32"/>
      <c r="BE26" s="32"/>
      <c r="BF26" s="32"/>
      <c r="BG26" s="32"/>
      <c r="BH26" s="32"/>
      <c r="BI26" s="100"/>
      <c r="BJ26" s="100"/>
      <c r="BK26" s="314"/>
      <c r="BL26" s="314"/>
      <c r="BM26" s="314"/>
      <c r="BN26" s="898"/>
      <c r="BO26" s="898"/>
      <c r="BP26" s="898"/>
      <c r="BQ26" s="898"/>
      <c r="BR26" s="898"/>
      <c r="BS26" s="898"/>
      <c r="BT26" s="898"/>
      <c r="BU26" s="898"/>
      <c r="BV26" s="898"/>
      <c r="BW26" s="32"/>
      <c r="BX26" s="32"/>
      <c r="BY26" s="32"/>
    </row>
    <row r="27" spans="1:77" s="92" customFormat="1" ht="20.25" customHeight="1" x14ac:dyDescent="0.2">
      <c r="A27" s="942"/>
      <c r="B27" s="943"/>
      <c r="C27" s="943"/>
      <c r="D27" s="943"/>
      <c r="E27" s="943"/>
      <c r="F27" s="943"/>
      <c r="G27" s="944"/>
      <c r="H27" s="957" t="s">
        <v>149</v>
      </c>
      <c r="I27" s="958"/>
      <c r="J27" s="958"/>
      <c r="K27" s="958"/>
      <c r="L27" s="959"/>
      <c r="M27" s="920"/>
      <c r="N27" s="920"/>
      <c r="O27" s="920"/>
      <c r="P27" s="920"/>
      <c r="Q27" s="920"/>
      <c r="R27" s="920"/>
      <c r="S27" s="920"/>
      <c r="T27" s="920"/>
      <c r="U27" s="920"/>
      <c r="V27" s="960" t="s">
        <v>150</v>
      </c>
      <c r="W27" s="961"/>
      <c r="X27" s="961"/>
      <c r="Y27" s="961"/>
      <c r="Z27" s="962"/>
      <c r="AA27" s="919"/>
      <c r="AB27" s="920"/>
      <c r="AC27" s="920"/>
      <c r="AD27" s="920"/>
      <c r="AE27" s="920"/>
      <c r="AF27" s="920"/>
      <c r="AG27" s="920"/>
      <c r="AH27" s="920"/>
      <c r="AI27" s="920"/>
      <c r="AJ27" s="921"/>
      <c r="AK27" s="314"/>
      <c r="AL27" s="314"/>
      <c r="AM27" s="32"/>
      <c r="AN27" s="32"/>
      <c r="AO27" s="93"/>
      <c r="AP27" s="32"/>
      <c r="AQ27" s="100"/>
      <c r="AR27" s="100"/>
      <c r="AS27" s="32"/>
      <c r="AT27" s="32"/>
      <c r="AU27" s="32"/>
      <c r="AV27" s="32"/>
      <c r="AW27" s="32"/>
      <c r="AX27" s="32"/>
      <c r="AY27" s="32"/>
      <c r="AZ27" s="32"/>
      <c r="BA27" s="32"/>
      <c r="BB27" s="32"/>
      <c r="BC27" s="32"/>
      <c r="BD27" s="32"/>
      <c r="BE27" s="32"/>
      <c r="BF27" s="32"/>
      <c r="BG27" s="32"/>
      <c r="BH27" s="32"/>
      <c r="BI27" s="100"/>
      <c r="BJ27" s="100"/>
      <c r="BK27" s="314"/>
      <c r="BL27" s="314"/>
      <c r="BM27" s="314"/>
      <c r="BN27" s="898"/>
      <c r="BO27" s="898"/>
      <c r="BP27" s="898"/>
      <c r="BQ27" s="898"/>
      <c r="BR27" s="898"/>
      <c r="BS27" s="898"/>
      <c r="BT27" s="898"/>
      <c r="BU27" s="898"/>
      <c r="BV27" s="898"/>
      <c r="BW27" s="32"/>
      <c r="BX27" s="32"/>
      <c r="BY27" s="32"/>
    </row>
    <row r="28" spans="1:77" ht="17.25" customHeight="1" x14ac:dyDescent="0.2">
      <c r="A28" s="166"/>
      <c r="AK28" s="314"/>
      <c r="AL28" s="314"/>
      <c r="AO28" s="94"/>
      <c r="AP28" s="95"/>
      <c r="AQ28" s="95"/>
      <c r="AR28" s="95"/>
      <c r="AS28" s="95"/>
      <c r="AT28" s="95"/>
      <c r="AU28" s="95"/>
      <c r="AV28" s="102"/>
      <c r="AW28" s="102"/>
      <c r="AX28" s="314"/>
      <c r="AY28" s="314"/>
      <c r="AZ28" s="314"/>
      <c r="BA28" s="314"/>
      <c r="BB28" s="314"/>
      <c r="BC28" s="314"/>
      <c r="BD28" s="314"/>
      <c r="BE28" s="314"/>
      <c r="BF28" s="96"/>
      <c r="BG28" s="314"/>
      <c r="BH28" s="314"/>
      <c r="BI28" s="314"/>
      <c r="BJ28" s="314"/>
      <c r="BK28" s="314"/>
      <c r="BL28" s="314"/>
      <c r="BM28" s="314"/>
      <c r="BN28" s="314"/>
      <c r="BO28" s="314"/>
      <c r="BP28" s="314"/>
      <c r="BQ28" s="314"/>
      <c r="BR28" s="314"/>
      <c r="BS28" s="314"/>
      <c r="BT28" s="314"/>
      <c r="BU28" s="314"/>
      <c r="BV28" s="314"/>
    </row>
    <row r="29" spans="1:77" ht="16" customHeight="1" x14ac:dyDescent="0.2">
      <c r="A29" s="165" t="s">
        <v>151</v>
      </c>
      <c r="B29" s="165"/>
      <c r="C29" s="165"/>
      <c r="D29" s="165"/>
      <c r="E29" s="165"/>
      <c r="F29" s="165"/>
      <c r="G29" s="165"/>
      <c r="H29" s="165"/>
      <c r="I29" s="165"/>
      <c r="J29" s="165"/>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85"/>
      <c r="BP29" s="85"/>
      <c r="BQ29" s="85"/>
      <c r="BR29" s="85"/>
      <c r="BS29" s="85"/>
      <c r="BT29" s="85"/>
      <c r="BU29" s="85"/>
      <c r="BV29" s="85"/>
    </row>
    <row r="30" spans="1:77" ht="5.25" customHeight="1" x14ac:dyDescent="0.2">
      <c r="A30" s="165"/>
      <c r="B30" s="165"/>
      <c r="C30" s="165"/>
      <c r="D30" s="165"/>
      <c r="E30" s="165"/>
      <c r="F30" s="165"/>
      <c r="G30" s="165"/>
      <c r="H30" s="165"/>
      <c r="I30" s="165"/>
      <c r="J30" s="165"/>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85"/>
      <c r="BP30" s="85"/>
      <c r="BQ30" s="85"/>
      <c r="BR30" s="85"/>
      <c r="BS30" s="85"/>
      <c r="BT30" s="85"/>
      <c r="BU30" s="85"/>
      <c r="BV30" s="85"/>
    </row>
    <row r="31" spans="1:77" ht="19.5" customHeight="1" x14ac:dyDescent="0.2">
      <c r="A31" s="922" t="s">
        <v>152</v>
      </c>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85"/>
      <c r="BP31" s="85"/>
      <c r="BQ31" s="85"/>
      <c r="BR31" s="85"/>
      <c r="BS31" s="85"/>
      <c r="BT31" s="85"/>
      <c r="BU31" s="85"/>
      <c r="BV31" s="85"/>
    </row>
    <row r="32" spans="1:77" ht="21" customHeight="1" x14ac:dyDescent="0.2">
      <c r="A32" s="925" t="s">
        <v>85</v>
      </c>
      <c r="B32" s="926"/>
      <c r="C32" s="926"/>
      <c r="D32" s="926"/>
      <c r="E32" s="926"/>
      <c r="F32" s="926"/>
      <c r="G32" s="926"/>
      <c r="H32" s="926"/>
      <c r="I32" s="926"/>
      <c r="J32" s="926"/>
      <c r="K32" s="926"/>
      <c r="L32" s="926"/>
      <c r="M32" s="926"/>
      <c r="N32" s="926"/>
      <c r="O32" s="926"/>
      <c r="P32" s="926"/>
      <c r="Q32" s="927"/>
      <c r="R32" s="925" t="s">
        <v>153</v>
      </c>
      <c r="S32" s="926"/>
      <c r="T32" s="926"/>
      <c r="U32" s="926"/>
      <c r="V32" s="926"/>
      <c r="W32" s="926"/>
      <c r="X32" s="926"/>
      <c r="Y32" s="926"/>
      <c r="Z32" s="926"/>
      <c r="AA32" s="926"/>
      <c r="AB32" s="926"/>
      <c r="AC32" s="926"/>
      <c r="AD32" s="926"/>
      <c r="AE32" s="926"/>
      <c r="AF32" s="926"/>
      <c r="AG32" s="926"/>
      <c r="AH32" s="926"/>
      <c r="AI32" s="926"/>
      <c r="AJ32" s="927"/>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85"/>
      <c r="BP32" s="85"/>
      <c r="BQ32" s="85"/>
      <c r="BR32" s="85"/>
      <c r="BS32" s="85"/>
      <c r="BT32" s="85"/>
      <c r="BU32" s="85"/>
      <c r="BV32" s="85"/>
    </row>
    <row r="33" spans="1:74" ht="15.75" customHeight="1" x14ac:dyDescent="0.2">
      <c r="A33" s="928"/>
      <c r="B33" s="929"/>
      <c r="C33" s="929"/>
      <c r="D33" s="929"/>
      <c r="E33" s="929"/>
      <c r="F33" s="929"/>
      <c r="G33" s="929"/>
      <c r="H33" s="929"/>
      <c r="I33" s="929"/>
      <c r="J33" s="929"/>
      <c r="K33" s="929"/>
      <c r="L33" s="929"/>
      <c r="M33" s="929"/>
      <c r="N33" s="929"/>
      <c r="O33" s="929"/>
      <c r="P33" s="929"/>
      <c r="Q33" s="930"/>
      <c r="R33" s="928"/>
      <c r="S33" s="929"/>
      <c r="T33" s="929"/>
      <c r="U33" s="929"/>
      <c r="V33" s="929"/>
      <c r="W33" s="929"/>
      <c r="X33" s="929"/>
      <c r="Y33" s="929"/>
      <c r="Z33" s="929"/>
      <c r="AA33" s="929"/>
      <c r="AB33" s="929"/>
      <c r="AC33" s="929"/>
      <c r="AD33" s="929"/>
      <c r="AE33" s="929"/>
      <c r="AF33" s="929"/>
      <c r="AG33" s="929"/>
      <c r="AH33" s="929"/>
      <c r="AI33" s="929"/>
      <c r="AJ33" s="930"/>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85"/>
      <c r="BP33" s="85"/>
      <c r="BQ33" s="85"/>
      <c r="BR33" s="85"/>
      <c r="BS33" s="85"/>
      <c r="BT33" s="85"/>
      <c r="BU33" s="85"/>
      <c r="BV33" s="85"/>
    </row>
    <row r="34" spans="1:74" ht="15.75" customHeight="1" x14ac:dyDescent="0.2">
      <c r="A34" s="931"/>
      <c r="B34" s="932"/>
      <c r="C34" s="932"/>
      <c r="D34" s="932"/>
      <c r="E34" s="932"/>
      <c r="F34" s="932"/>
      <c r="G34" s="932"/>
      <c r="H34" s="932"/>
      <c r="I34" s="932"/>
      <c r="J34" s="932"/>
      <c r="K34" s="932"/>
      <c r="L34" s="932"/>
      <c r="M34" s="932"/>
      <c r="N34" s="932"/>
      <c r="O34" s="932"/>
      <c r="P34" s="932"/>
      <c r="Q34" s="933"/>
      <c r="R34" s="931"/>
      <c r="S34" s="932"/>
      <c r="T34" s="932"/>
      <c r="U34" s="932"/>
      <c r="V34" s="932"/>
      <c r="W34" s="932"/>
      <c r="X34" s="932"/>
      <c r="Y34" s="932"/>
      <c r="Z34" s="932"/>
      <c r="AA34" s="932"/>
      <c r="AB34" s="932"/>
      <c r="AC34" s="932"/>
      <c r="AD34" s="932"/>
      <c r="AE34" s="932"/>
      <c r="AF34" s="932"/>
      <c r="AG34" s="932"/>
      <c r="AH34" s="932"/>
      <c r="AI34" s="932"/>
      <c r="AJ34" s="933"/>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85"/>
      <c r="BP34" s="85"/>
      <c r="BQ34" s="85"/>
      <c r="BR34" s="85"/>
      <c r="BS34" s="85"/>
      <c r="BT34" s="85"/>
      <c r="BU34" s="85"/>
      <c r="BV34" s="85"/>
    </row>
    <row r="35" spans="1:74" ht="15.75" customHeight="1" x14ac:dyDescent="0.2">
      <c r="A35" s="931"/>
      <c r="B35" s="932"/>
      <c r="C35" s="932"/>
      <c r="D35" s="932"/>
      <c r="E35" s="932"/>
      <c r="F35" s="932"/>
      <c r="G35" s="932"/>
      <c r="H35" s="932"/>
      <c r="I35" s="932"/>
      <c r="J35" s="932"/>
      <c r="K35" s="932"/>
      <c r="L35" s="932"/>
      <c r="M35" s="932"/>
      <c r="N35" s="932"/>
      <c r="O35" s="932"/>
      <c r="P35" s="932"/>
      <c r="Q35" s="933"/>
      <c r="R35" s="931"/>
      <c r="S35" s="932"/>
      <c r="T35" s="932"/>
      <c r="U35" s="932"/>
      <c r="V35" s="932"/>
      <c r="W35" s="932"/>
      <c r="X35" s="932"/>
      <c r="Y35" s="932"/>
      <c r="Z35" s="932"/>
      <c r="AA35" s="932"/>
      <c r="AB35" s="932"/>
      <c r="AC35" s="932"/>
      <c r="AD35" s="932"/>
      <c r="AE35" s="932"/>
      <c r="AF35" s="932"/>
      <c r="AG35" s="932"/>
      <c r="AH35" s="932"/>
      <c r="AI35" s="932"/>
      <c r="AJ35" s="933"/>
    </row>
    <row r="36" spans="1:74" ht="15.75" customHeight="1" x14ac:dyDescent="0.2">
      <c r="A36" s="931"/>
      <c r="B36" s="932"/>
      <c r="C36" s="932"/>
      <c r="D36" s="932"/>
      <c r="E36" s="932"/>
      <c r="F36" s="932"/>
      <c r="G36" s="932"/>
      <c r="H36" s="932"/>
      <c r="I36" s="932"/>
      <c r="J36" s="932"/>
      <c r="K36" s="932"/>
      <c r="L36" s="932"/>
      <c r="M36" s="932"/>
      <c r="N36" s="932"/>
      <c r="O36" s="932"/>
      <c r="P36" s="932"/>
      <c r="Q36" s="933"/>
      <c r="R36" s="931"/>
      <c r="S36" s="932"/>
      <c r="T36" s="932"/>
      <c r="U36" s="932"/>
      <c r="V36" s="932"/>
      <c r="W36" s="932"/>
      <c r="X36" s="932"/>
      <c r="Y36" s="932"/>
      <c r="Z36" s="932"/>
      <c r="AA36" s="932"/>
      <c r="AB36" s="932"/>
      <c r="AC36" s="932"/>
      <c r="AD36" s="932"/>
      <c r="AE36" s="932"/>
      <c r="AF36" s="932"/>
      <c r="AG36" s="932"/>
      <c r="AH36" s="932"/>
      <c r="AI36" s="932"/>
      <c r="AJ36" s="933"/>
    </row>
    <row r="37" spans="1:74" ht="15.75" customHeight="1" x14ac:dyDescent="0.2">
      <c r="A37" s="934"/>
      <c r="B37" s="935"/>
      <c r="C37" s="935"/>
      <c r="D37" s="935"/>
      <c r="E37" s="935"/>
      <c r="F37" s="935"/>
      <c r="G37" s="935"/>
      <c r="H37" s="935"/>
      <c r="I37" s="935"/>
      <c r="J37" s="935"/>
      <c r="K37" s="935"/>
      <c r="L37" s="935"/>
      <c r="M37" s="935"/>
      <c r="N37" s="935"/>
      <c r="O37" s="935"/>
      <c r="P37" s="935"/>
      <c r="Q37" s="936"/>
      <c r="R37" s="934"/>
      <c r="S37" s="935"/>
      <c r="T37" s="935"/>
      <c r="U37" s="935"/>
      <c r="V37" s="935"/>
      <c r="W37" s="935"/>
      <c r="X37" s="935"/>
      <c r="Y37" s="935"/>
      <c r="Z37" s="935"/>
      <c r="AA37" s="935"/>
      <c r="AB37" s="935"/>
      <c r="AC37" s="935"/>
      <c r="AD37" s="935"/>
      <c r="AE37" s="935"/>
      <c r="AF37" s="935"/>
      <c r="AG37" s="935"/>
      <c r="AH37" s="935"/>
      <c r="AI37" s="935"/>
      <c r="AJ37" s="936"/>
    </row>
    <row r="38" spans="1:74" ht="21.75" customHeight="1" x14ac:dyDescent="0.2">
      <c r="A38" s="960" t="s">
        <v>87</v>
      </c>
      <c r="B38" s="961"/>
      <c r="C38" s="961"/>
      <c r="D38" s="961"/>
      <c r="E38" s="961"/>
      <c r="F38" s="961"/>
      <c r="G38" s="961"/>
      <c r="H38" s="961"/>
      <c r="I38" s="961"/>
      <c r="J38" s="961"/>
      <c r="K38" s="961"/>
      <c r="L38" s="961"/>
      <c r="M38" s="961"/>
      <c r="N38" s="961"/>
      <c r="O38" s="961"/>
      <c r="P38" s="961"/>
      <c r="Q38" s="962"/>
      <c r="R38" s="167"/>
      <c r="S38" s="920"/>
      <c r="T38" s="920"/>
      <c r="U38" s="920"/>
      <c r="V38" s="920"/>
      <c r="W38" s="920"/>
      <c r="X38" s="986"/>
      <c r="Y38" s="987"/>
      <c r="Z38" s="920" t="s">
        <v>97</v>
      </c>
      <c r="AA38" s="920"/>
      <c r="AB38" s="986"/>
      <c r="AC38" s="986"/>
      <c r="AD38" s="920" t="s">
        <v>86</v>
      </c>
      <c r="AE38" s="920"/>
      <c r="AF38" s="963" t="s">
        <v>398</v>
      </c>
      <c r="AG38" s="963"/>
      <c r="AH38" s="963"/>
      <c r="AI38" s="964"/>
      <c r="AJ38" s="168"/>
    </row>
    <row r="39" spans="1:74" ht="18" customHeight="1" x14ac:dyDescent="0.2">
      <c r="E39" s="97"/>
    </row>
    <row r="40" spans="1:74" ht="16" customHeight="1" x14ac:dyDescent="0.2">
      <c r="A40" s="165" t="s">
        <v>185</v>
      </c>
      <c r="B40" s="165"/>
      <c r="C40" s="165"/>
      <c r="D40" s="165"/>
      <c r="E40" s="165"/>
      <c r="F40" s="165"/>
      <c r="G40" s="165"/>
      <c r="H40" s="165"/>
      <c r="I40" s="165"/>
      <c r="J40" s="165"/>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85"/>
      <c r="BP40" s="85"/>
      <c r="BQ40" s="85"/>
      <c r="BR40" s="85"/>
      <c r="BS40" s="85"/>
      <c r="BT40" s="85"/>
      <c r="BU40" s="85"/>
      <c r="BV40" s="85"/>
    </row>
    <row r="41" spans="1:74" ht="6" customHeight="1" x14ac:dyDescent="0.2"/>
    <row r="42" spans="1:74" ht="21.75" customHeight="1" thickBot="1" x14ac:dyDescent="0.25">
      <c r="A42" s="965" t="s">
        <v>90</v>
      </c>
      <c r="B42" s="966"/>
      <c r="C42" s="966"/>
      <c r="D42" s="966"/>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7"/>
      <c r="AI42" s="968" t="s">
        <v>162</v>
      </c>
      <c r="AJ42" s="969"/>
    </row>
    <row r="43" spans="1:74" ht="33.75" customHeight="1" thickTop="1" x14ac:dyDescent="0.2">
      <c r="A43" s="970" t="s">
        <v>88</v>
      </c>
      <c r="B43" s="971"/>
      <c r="C43" s="971"/>
      <c r="D43" s="971"/>
      <c r="E43" s="971"/>
      <c r="F43" s="971"/>
      <c r="G43" s="971"/>
      <c r="H43" s="971"/>
      <c r="I43" s="971"/>
      <c r="J43" s="971"/>
      <c r="K43" s="971"/>
      <c r="L43" s="971"/>
      <c r="M43" s="971"/>
      <c r="N43" s="971"/>
      <c r="O43" s="971"/>
      <c r="P43" s="971"/>
      <c r="Q43" s="971"/>
      <c r="R43" s="971"/>
      <c r="S43" s="971"/>
      <c r="T43" s="972"/>
      <c r="U43" s="973">
        <v>1</v>
      </c>
      <c r="V43" s="974"/>
      <c r="W43" s="975" t="s">
        <v>154</v>
      </c>
      <c r="X43" s="975"/>
      <c r="Y43" s="975"/>
      <c r="Z43" s="976"/>
      <c r="AA43" s="973">
        <v>2</v>
      </c>
      <c r="AB43" s="974"/>
      <c r="AC43" s="975" t="s">
        <v>155</v>
      </c>
      <c r="AD43" s="975"/>
      <c r="AE43" s="975"/>
      <c r="AF43" s="976"/>
      <c r="AG43" s="316"/>
      <c r="AH43" s="317"/>
      <c r="AI43" s="977" t="s">
        <v>399</v>
      </c>
      <c r="AJ43" s="978"/>
    </row>
    <row r="44" spans="1:74" ht="33.75" customHeight="1" x14ac:dyDescent="0.2">
      <c r="A44" s="983" t="s">
        <v>89</v>
      </c>
      <c r="B44" s="984"/>
      <c r="C44" s="984"/>
      <c r="D44" s="984"/>
      <c r="E44" s="984"/>
      <c r="F44" s="984"/>
      <c r="G44" s="984"/>
      <c r="H44" s="984"/>
      <c r="I44" s="984"/>
      <c r="J44" s="984"/>
      <c r="K44" s="984"/>
      <c r="L44" s="984"/>
      <c r="M44" s="984"/>
      <c r="N44" s="984"/>
      <c r="O44" s="984"/>
      <c r="P44" s="984"/>
      <c r="Q44" s="984"/>
      <c r="R44" s="984"/>
      <c r="S44" s="984"/>
      <c r="T44" s="985"/>
      <c r="U44" s="973">
        <v>1</v>
      </c>
      <c r="V44" s="974"/>
      <c r="W44" s="975" t="s">
        <v>154</v>
      </c>
      <c r="X44" s="975"/>
      <c r="Y44" s="975"/>
      <c r="Z44" s="976"/>
      <c r="AA44" s="973">
        <v>2</v>
      </c>
      <c r="AB44" s="974"/>
      <c r="AC44" s="975" t="s">
        <v>155</v>
      </c>
      <c r="AD44" s="975"/>
      <c r="AE44" s="975"/>
      <c r="AF44" s="976"/>
      <c r="AG44" s="318"/>
      <c r="AH44" s="309"/>
      <c r="AI44" s="979"/>
      <c r="AJ44" s="980"/>
    </row>
    <row r="45" spans="1:74" ht="33.75" customHeight="1" x14ac:dyDescent="0.2">
      <c r="A45" s="983" t="s">
        <v>160</v>
      </c>
      <c r="B45" s="984"/>
      <c r="C45" s="984"/>
      <c r="D45" s="984"/>
      <c r="E45" s="984"/>
      <c r="F45" s="984"/>
      <c r="G45" s="984"/>
      <c r="H45" s="984"/>
      <c r="I45" s="984"/>
      <c r="J45" s="984"/>
      <c r="K45" s="984"/>
      <c r="L45" s="984"/>
      <c r="M45" s="984"/>
      <c r="N45" s="984"/>
      <c r="O45" s="984"/>
      <c r="P45" s="984"/>
      <c r="Q45" s="984"/>
      <c r="R45" s="984"/>
      <c r="S45" s="984"/>
      <c r="T45" s="985"/>
      <c r="U45" s="973">
        <v>1</v>
      </c>
      <c r="V45" s="974"/>
      <c r="W45" s="975" t="s">
        <v>154</v>
      </c>
      <c r="X45" s="975"/>
      <c r="Y45" s="975"/>
      <c r="Z45" s="976"/>
      <c r="AA45" s="973">
        <v>2</v>
      </c>
      <c r="AB45" s="974"/>
      <c r="AC45" s="975" t="s">
        <v>155</v>
      </c>
      <c r="AD45" s="975"/>
      <c r="AE45" s="975"/>
      <c r="AF45" s="976"/>
      <c r="AG45" s="318"/>
      <c r="AH45" s="309"/>
      <c r="AI45" s="979"/>
      <c r="AJ45" s="980"/>
    </row>
    <row r="46" spans="1:74" ht="33.75" customHeight="1" x14ac:dyDescent="0.2">
      <c r="A46" s="983" t="s">
        <v>161</v>
      </c>
      <c r="B46" s="984"/>
      <c r="C46" s="984"/>
      <c r="D46" s="984"/>
      <c r="E46" s="984"/>
      <c r="F46" s="984"/>
      <c r="G46" s="984"/>
      <c r="H46" s="984"/>
      <c r="I46" s="984"/>
      <c r="J46" s="984"/>
      <c r="K46" s="984"/>
      <c r="L46" s="984"/>
      <c r="M46" s="984"/>
      <c r="N46" s="984"/>
      <c r="O46" s="984"/>
      <c r="P46" s="984"/>
      <c r="Q46" s="984"/>
      <c r="R46" s="984"/>
      <c r="S46" s="984"/>
      <c r="T46" s="985"/>
      <c r="U46" s="988">
        <v>1</v>
      </c>
      <c r="V46" s="989"/>
      <c r="W46" s="990" t="s">
        <v>154</v>
      </c>
      <c r="X46" s="990"/>
      <c r="Y46" s="990"/>
      <c r="Z46" s="991"/>
      <c r="AA46" s="988">
        <v>2</v>
      </c>
      <c r="AB46" s="989"/>
      <c r="AC46" s="990" t="s">
        <v>155</v>
      </c>
      <c r="AD46" s="990"/>
      <c r="AE46" s="990"/>
      <c r="AF46" s="991"/>
      <c r="AG46" s="319"/>
      <c r="AH46" s="319"/>
      <c r="AI46" s="979"/>
      <c r="AJ46" s="980"/>
    </row>
    <row r="47" spans="1:74" ht="33.75" customHeight="1" x14ac:dyDescent="0.2">
      <c r="A47" s="992" t="s">
        <v>400</v>
      </c>
      <c r="B47" s="993"/>
      <c r="C47" s="993"/>
      <c r="D47" s="993"/>
      <c r="E47" s="993"/>
      <c r="F47" s="993"/>
      <c r="G47" s="993"/>
      <c r="H47" s="993"/>
      <c r="I47" s="993"/>
      <c r="J47" s="993"/>
      <c r="K47" s="993"/>
      <c r="L47" s="993"/>
      <c r="M47" s="993"/>
      <c r="N47" s="993"/>
      <c r="O47" s="993"/>
      <c r="P47" s="993"/>
      <c r="Q47" s="993"/>
      <c r="R47" s="993"/>
      <c r="S47" s="993"/>
      <c r="T47" s="994"/>
      <c r="U47" s="998">
        <v>1</v>
      </c>
      <c r="V47" s="999"/>
      <c r="W47" s="990" t="s">
        <v>154</v>
      </c>
      <c r="X47" s="990"/>
      <c r="Y47" s="990"/>
      <c r="Z47" s="991"/>
      <c r="AA47" s="988">
        <v>6</v>
      </c>
      <c r="AB47" s="989"/>
      <c r="AC47" s="1000" t="s">
        <v>401</v>
      </c>
      <c r="AD47" s="1000"/>
      <c r="AE47" s="1000"/>
      <c r="AF47" s="1001"/>
      <c r="AG47" s="311">
        <v>5</v>
      </c>
      <c r="AH47" s="310" t="s">
        <v>402</v>
      </c>
      <c r="AI47" s="979"/>
      <c r="AJ47" s="980"/>
    </row>
    <row r="48" spans="1:74" ht="33.75" customHeight="1" x14ac:dyDescent="0.2">
      <c r="A48" s="995"/>
      <c r="B48" s="996"/>
      <c r="C48" s="996"/>
      <c r="D48" s="996"/>
      <c r="E48" s="996"/>
      <c r="F48" s="996"/>
      <c r="G48" s="996"/>
      <c r="H48" s="996"/>
      <c r="I48" s="996"/>
      <c r="J48" s="996"/>
      <c r="K48" s="996"/>
      <c r="L48" s="996"/>
      <c r="M48" s="996"/>
      <c r="N48" s="996"/>
      <c r="O48" s="996"/>
      <c r="P48" s="996"/>
      <c r="Q48" s="996"/>
      <c r="R48" s="996"/>
      <c r="S48" s="996"/>
      <c r="T48" s="997"/>
      <c r="U48" s="1004">
        <v>4</v>
      </c>
      <c r="V48" s="1005"/>
      <c r="W48" s="1006" t="s">
        <v>403</v>
      </c>
      <c r="X48" s="1006"/>
      <c r="Y48" s="1006"/>
      <c r="Z48" s="1007"/>
      <c r="AA48" s="1008"/>
      <c r="AB48" s="1009"/>
      <c r="AC48" s="1002"/>
      <c r="AD48" s="1002"/>
      <c r="AE48" s="1002"/>
      <c r="AF48" s="1003"/>
      <c r="AG48" s="320"/>
      <c r="AH48" s="321"/>
      <c r="AI48" s="979"/>
      <c r="AJ48" s="980"/>
    </row>
    <row r="49" spans="1:36" ht="33.75" customHeight="1" x14ac:dyDescent="0.2">
      <c r="A49" s="992" t="s">
        <v>404</v>
      </c>
      <c r="B49" s="993"/>
      <c r="C49" s="993"/>
      <c r="D49" s="993"/>
      <c r="E49" s="993"/>
      <c r="F49" s="993"/>
      <c r="G49" s="993"/>
      <c r="H49" s="993"/>
      <c r="I49" s="993"/>
      <c r="J49" s="993"/>
      <c r="K49" s="993"/>
      <c r="L49" s="993"/>
      <c r="M49" s="993"/>
      <c r="N49" s="993"/>
      <c r="O49" s="993"/>
      <c r="P49" s="993"/>
      <c r="Q49" s="993"/>
      <c r="R49" s="993"/>
      <c r="S49" s="993"/>
      <c r="T49" s="994"/>
      <c r="U49" s="998">
        <v>1</v>
      </c>
      <c r="V49" s="999"/>
      <c r="W49" s="1000" t="s">
        <v>154</v>
      </c>
      <c r="X49" s="1000"/>
      <c r="Y49" s="1000"/>
      <c r="Z49" s="1001"/>
      <c r="AA49" s="998">
        <v>2</v>
      </c>
      <c r="AB49" s="999"/>
      <c r="AC49" s="1000" t="s">
        <v>401</v>
      </c>
      <c r="AD49" s="1000"/>
      <c r="AE49" s="1000"/>
      <c r="AF49" s="1001"/>
      <c r="AG49" s="311">
        <v>3</v>
      </c>
      <c r="AH49" s="322" t="s">
        <v>402</v>
      </c>
      <c r="AI49" s="979"/>
      <c r="AJ49" s="980"/>
    </row>
    <row r="50" spans="1:36" ht="33.75" customHeight="1" x14ac:dyDescent="0.2">
      <c r="A50" s="995"/>
      <c r="B50" s="996"/>
      <c r="C50" s="996"/>
      <c r="D50" s="996"/>
      <c r="E50" s="996"/>
      <c r="F50" s="996"/>
      <c r="G50" s="996"/>
      <c r="H50" s="996"/>
      <c r="I50" s="996"/>
      <c r="J50" s="996"/>
      <c r="K50" s="996"/>
      <c r="L50" s="996"/>
      <c r="M50" s="996"/>
      <c r="N50" s="996"/>
      <c r="O50" s="996"/>
      <c r="P50" s="996"/>
      <c r="Q50" s="996"/>
      <c r="R50" s="996"/>
      <c r="S50" s="996"/>
      <c r="T50" s="997"/>
      <c r="U50" s="1004"/>
      <c r="V50" s="1005"/>
      <c r="W50" s="1002"/>
      <c r="X50" s="1002"/>
      <c r="Y50" s="1002"/>
      <c r="Z50" s="1003"/>
      <c r="AA50" s="312"/>
      <c r="AB50" s="313"/>
      <c r="AC50" s="323"/>
      <c r="AD50" s="323"/>
      <c r="AE50" s="323"/>
      <c r="AF50" s="324"/>
      <c r="AG50" s="320"/>
      <c r="AH50" s="319"/>
      <c r="AI50" s="979"/>
      <c r="AJ50" s="980"/>
    </row>
    <row r="51" spans="1:36" ht="33.75" customHeight="1" x14ac:dyDescent="0.2">
      <c r="A51" s="983" t="s">
        <v>405</v>
      </c>
      <c r="B51" s="984"/>
      <c r="C51" s="984"/>
      <c r="D51" s="984"/>
      <c r="E51" s="984"/>
      <c r="F51" s="984"/>
      <c r="G51" s="984"/>
      <c r="H51" s="984"/>
      <c r="I51" s="984"/>
      <c r="J51" s="984"/>
      <c r="K51" s="984"/>
      <c r="L51" s="984"/>
      <c r="M51" s="984"/>
      <c r="N51" s="984"/>
      <c r="O51" s="984"/>
      <c r="P51" s="984"/>
      <c r="Q51" s="984"/>
      <c r="R51" s="984"/>
      <c r="S51" s="984"/>
      <c r="T51" s="985"/>
      <c r="U51" s="973">
        <v>1</v>
      </c>
      <c r="V51" s="974"/>
      <c r="W51" s="975" t="s">
        <v>154</v>
      </c>
      <c r="X51" s="975"/>
      <c r="Y51" s="975"/>
      <c r="Z51" s="976"/>
      <c r="AA51" s="973">
        <v>2</v>
      </c>
      <c r="AB51" s="974"/>
      <c r="AC51" s="975" t="s">
        <v>155</v>
      </c>
      <c r="AD51" s="975"/>
      <c r="AE51" s="975"/>
      <c r="AF51" s="976"/>
      <c r="AG51" s="318"/>
      <c r="AH51" s="309"/>
      <c r="AI51" s="981"/>
      <c r="AJ51" s="982"/>
    </row>
    <row r="52" spans="1:36" s="169" customFormat="1" ht="18" customHeight="1" x14ac:dyDescent="0.2">
      <c r="A52" s="184" t="s">
        <v>199</v>
      </c>
      <c r="B52" s="184"/>
      <c r="C52" s="184"/>
      <c r="D52" s="184"/>
      <c r="E52" s="184"/>
      <c r="F52" s="184"/>
      <c r="G52" s="184"/>
      <c r="H52" s="184"/>
      <c r="I52" s="184"/>
      <c r="J52" s="184"/>
      <c r="K52" s="325"/>
      <c r="L52" s="325"/>
      <c r="M52" s="325"/>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row>
  </sheetData>
  <mergeCells count="107">
    <mergeCell ref="W50:Z50"/>
    <mergeCell ref="A51:T51"/>
    <mergeCell ref="U51:V51"/>
    <mergeCell ref="W51:Z51"/>
    <mergeCell ref="AA51:AB51"/>
    <mergeCell ref="AC51:AF51"/>
    <mergeCell ref="U48:V48"/>
    <mergeCell ref="W48:Z48"/>
    <mergeCell ref="AA48:AB48"/>
    <mergeCell ref="AC48:AF48"/>
    <mergeCell ref="A49:T50"/>
    <mergeCell ref="U49:V49"/>
    <mergeCell ref="W49:Z49"/>
    <mergeCell ref="AA49:AB49"/>
    <mergeCell ref="AC49:AF49"/>
    <mergeCell ref="U50:V50"/>
    <mergeCell ref="AC45:AF45"/>
    <mergeCell ref="A46:T46"/>
    <mergeCell ref="U46:V46"/>
    <mergeCell ref="W46:Z46"/>
    <mergeCell ref="AA46:AB46"/>
    <mergeCell ref="AC46:AF46"/>
    <mergeCell ref="A47:T48"/>
    <mergeCell ref="U47:V47"/>
    <mergeCell ref="W47:Z47"/>
    <mergeCell ref="AA47:AB47"/>
    <mergeCell ref="AC47:AF47"/>
    <mergeCell ref="AF38:AI38"/>
    <mergeCell ref="A42:AH42"/>
    <mergeCell ref="AI42:AJ42"/>
    <mergeCell ref="A43:T43"/>
    <mergeCell ref="U43:V43"/>
    <mergeCell ref="W43:Z43"/>
    <mergeCell ref="AA43:AB43"/>
    <mergeCell ref="AC43:AF43"/>
    <mergeCell ref="AI43:AJ51"/>
    <mergeCell ref="A44:T44"/>
    <mergeCell ref="A38:Q38"/>
    <mergeCell ref="S38:W38"/>
    <mergeCell ref="X38:Y38"/>
    <mergeCell ref="Z38:AA38"/>
    <mergeCell ref="AB38:AC38"/>
    <mergeCell ref="AD38:AE38"/>
    <mergeCell ref="U44:V44"/>
    <mergeCell ref="W44:Z44"/>
    <mergeCell ref="AA44:AB44"/>
    <mergeCell ref="AC44:AF44"/>
    <mergeCell ref="A45:T45"/>
    <mergeCell ref="U45:V45"/>
    <mergeCell ref="W45:Z45"/>
    <mergeCell ref="AA45:AB45"/>
    <mergeCell ref="AA27:AJ27"/>
    <mergeCell ref="BN27:BV27"/>
    <mergeCell ref="A31:AJ31"/>
    <mergeCell ref="A32:Q32"/>
    <mergeCell ref="R32:AJ32"/>
    <mergeCell ref="A33:Q37"/>
    <mergeCell ref="R33:AJ37"/>
    <mergeCell ref="A25:G27"/>
    <mergeCell ref="H25:L25"/>
    <mergeCell ref="M25:AJ25"/>
    <mergeCell ref="BN25:BV25"/>
    <mergeCell ref="H26:L26"/>
    <mergeCell ref="M26:AJ26"/>
    <mergeCell ref="BN26:BV26"/>
    <mergeCell ref="H27:L27"/>
    <mergeCell ref="M27:U27"/>
    <mergeCell ref="V27:Z27"/>
    <mergeCell ref="O22:AJ22"/>
    <mergeCell ref="A23:G24"/>
    <mergeCell ref="H23:AJ23"/>
    <mergeCell ref="BN23:BV23"/>
    <mergeCell ref="H24:AJ24"/>
    <mergeCell ref="BN24:BV24"/>
    <mergeCell ref="A18:G18"/>
    <mergeCell ref="H18:AJ18"/>
    <mergeCell ref="A19:G22"/>
    <mergeCell ref="H19:K19"/>
    <mergeCell ref="L19:N19"/>
    <mergeCell ref="P19:S19"/>
    <mergeCell ref="H20:J21"/>
    <mergeCell ref="M20:Q21"/>
    <mergeCell ref="T20:AJ21"/>
    <mergeCell ref="H22:N22"/>
    <mergeCell ref="A17:G17"/>
    <mergeCell ref="H17:AJ17"/>
    <mergeCell ref="Q9:S9"/>
    <mergeCell ref="W9:AJ9"/>
    <mergeCell ref="Q10:V10"/>
    <mergeCell ref="W10:AI10"/>
    <mergeCell ref="A16:G16"/>
    <mergeCell ref="H16:I16"/>
    <mergeCell ref="J16:K16"/>
    <mergeCell ref="L16:M16"/>
    <mergeCell ref="N16:O16"/>
    <mergeCell ref="P16:Q16"/>
    <mergeCell ref="A3:AJ3"/>
    <mergeCell ref="A4:AJ4"/>
    <mergeCell ref="Z6:AA6"/>
    <mergeCell ref="AC6:AD6"/>
    <mergeCell ref="Q8:S8"/>
    <mergeCell ref="W8:AJ8"/>
    <mergeCell ref="R16:S16"/>
    <mergeCell ref="T16:U16"/>
    <mergeCell ref="V16:W16"/>
    <mergeCell ref="X16:Y16"/>
    <mergeCell ref="Z16:AA16"/>
  </mergeCells>
  <phoneticPr fontId="7"/>
  <dataValidations count="1">
    <dataValidation showInputMessage="1" showErrorMessage="1" sqref="JU65525:KF65525 TQ65525:UB65525 ADM65525:ADX65525 ANI65525:ANT65525 AXE65525:AXP65525 BHA65525:BHL65525 BQW65525:BRH65525 CAS65525:CBD65525 CKO65525:CKZ65525 CUK65525:CUV65525 DEG65525:DER65525 DOC65525:DON65525 DXY65525:DYJ65525 EHU65525:EIF65525 ERQ65525:ESB65525 FBM65525:FBX65525 FLI65525:FLT65525 FVE65525:FVP65525 GFA65525:GFL65525 GOW65525:GPH65525 GYS65525:GZD65525 HIO65525:HIZ65525 HSK65525:HSV65525 ICG65525:ICR65525 IMC65525:IMN65525 IVY65525:IWJ65525 JFU65525:JGF65525 JPQ65525:JQB65525 JZM65525:JZX65525 KJI65525:KJT65525 KTE65525:KTP65525 LDA65525:LDL65525 LMW65525:LNH65525 LWS65525:LXD65525 MGO65525:MGZ65525 MQK65525:MQV65525 NAG65525:NAR65525 NKC65525:NKN65525 NTY65525:NUJ65525 ODU65525:OEF65525 ONQ65525:OOB65525 OXM65525:OXX65525 PHI65525:PHT65525 PRE65525:PRP65525 QBA65525:QBL65525 QKW65525:QLH65525 QUS65525:QVD65525 REO65525:REZ65525 ROK65525:ROV65525 RYG65525:RYR65525 SIC65525:SIN65525 SRY65525:SSJ65525 TBU65525:TCF65525 TLQ65525:TMB65525 TVM65525:TVX65525 UFI65525:UFT65525 UPE65525:UPP65525 UZA65525:UZL65525 VIW65525:VJH65525 VSS65525:VTD65525 WCO65525:WCZ65525 WMK65525:WMV65525 WWG65525:WWR65525 JU131061:KF131061 TQ131061:UB131061 ADM131061:ADX131061 ANI131061:ANT131061 AXE131061:AXP131061 BHA131061:BHL131061 BQW131061:BRH131061 CAS131061:CBD131061 CKO131061:CKZ131061 CUK131061:CUV131061 DEG131061:DER131061 DOC131061:DON131061 DXY131061:DYJ131061 EHU131061:EIF131061 ERQ131061:ESB131061 FBM131061:FBX131061 FLI131061:FLT131061 FVE131061:FVP131061 GFA131061:GFL131061 GOW131061:GPH131061 GYS131061:GZD131061 HIO131061:HIZ131061 HSK131061:HSV131061 ICG131061:ICR131061 IMC131061:IMN131061 IVY131061:IWJ131061 JFU131061:JGF131061 JPQ131061:JQB131061 JZM131061:JZX131061 KJI131061:KJT131061 KTE131061:KTP131061 LDA131061:LDL131061 LMW131061:LNH131061 LWS131061:LXD131061 MGO131061:MGZ131061 MQK131061:MQV131061 NAG131061:NAR131061 NKC131061:NKN131061 NTY131061:NUJ131061 ODU131061:OEF131061 ONQ131061:OOB131061 OXM131061:OXX131061 PHI131061:PHT131061 PRE131061:PRP131061 QBA131061:QBL131061 QKW131061:QLH131061 QUS131061:QVD131061 REO131061:REZ131061 ROK131061:ROV131061 RYG131061:RYR131061 SIC131061:SIN131061 SRY131061:SSJ131061 TBU131061:TCF131061 TLQ131061:TMB131061 TVM131061:TVX131061 UFI131061:UFT131061 UPE131061:UPP131061 UZA131061:UZL131061 VIW131061:VJH131061 VSS131061:VTD131061 WCO131061:WCZ131061 WMK131061:WMV131061 WWG131061:WWR131061 JU196597:KF196597 TQ196597:UB196597 ADM196597:ADX196597 ANI196597:ANT196597 AXE196597:AXP196597 BHA196597:BHL196597 BQW196597:BRH196597 CAS196597:CBD196597 CKO196597:CKZ196597 CUK196597:CUV196597 DEG196597:DER196597 DOC196597:DON196597 DXY196597:DYJ196597 EHU196597:EIF196597 ERQ196597:ESB196597 FBM196597:FBX196597 FLI196597:FLT196597 FVE196597:FVP196597 GFA196597:GFL196597 GOW196597:GPH196597 GYS196597:GZD196597 HIO196597:HIZ196597 HSK196597:HSV196597 ICG196597:ICR196597 IMC196597:IMN196597 IVY196597:IWJ196597 JFU196597:JGF196597 JPQ196597:JQB196597 JZM196597:JZX196597 KJI196597:KJT196597 KTE196597:KTP196597 LDA196597:LDL196597 LMW196597:LNH196597 LWS196597:LXD196597 MGO196597:MGZ196597 MQK196597:MQV196597 NAG196597:NAR196597 NKC196597:NKN196597 NTY196597:NUJ196597 ODU196597:OEF196597 ONQ196597:OOB196597 OXM196597:OXX196597 PHI196597:PHT196597 PRE196597:PRP196597 QBA196597:QBL196597 QKW196597:QLH196597 QUS196597:QVD196597 REO196597:REZ196597 ROK196597:ROV196597 RYG196597:RYR196597 SIC196597:SIN196597 SRY196597:SSJ196597 TBU196597:TCF196597 TLQ196597:TMB196597 TVM196597:TVX196597 UFI196597:UFT196597 UPE196597:UPP196597 UZA196597:UZL196597 VIW196597:VJH196597 VSS196597:VTD196597 WCO196597:WCZ196597 WMK196597:WMV196597 WWG196597:WWR196597 JU262133:KF262133 TQ262133:UB262133 ADM262133:ADX262133 ANI262133:ANT262133 AXE262133:AXP262133 BHA262133:BHL262133 BQW262133:BRH262133 CAS262133:CBD262133 CKO262133:CKZ262133 CUK262133:CUV262133 DEG262133:DER262133 DOC262133:DON262133 DXY262133:DYJ262133 EHU262133:EIF262133 ERQ262133:ESB262133 FBM262133:FBX262133 FLI262133:FLT262133 FVE262133:FVP262133 GFA262133:GFL262133 GOW262133:GPH262133 GYS262133:GZD262133 HIO262133:HIZ262133 HSK262133:HSV262133 ICG262133:ICR262133 IMC262133:IMN262133 IVY262133:IWJ262133 JFU262133:JGF262133 JPQ262133:JQB262133 JZM262133:JZX262133 KJI262133:KJT262133 KTE262133:KTP262133 LDA262133:LDL262133 LMW262133:LNH262133 LWS262133:LXD262133 MGO262133:MGZ262133 MQK262133:MQV262133 NAG262133:NAR262133 NKC262133:NKN262133 NTY262133:NUJ262133 ODU262133:OEF262133 ONQ262133:OOB262133 OXM262133:OXX262133 PHI262133:PHT262133 PRE262133:PRP262133 QBA262133:QBL262133 QKW262133:QLH262133 QUS262133:QVD262133 REO262133:REZ262133 ROK262133:ROV262133 RYG262133:RYR262133 SIC262133:SIN262133 SRY262133:SSJ262133 TBU262133:TCF262133 TLQ262133:TMB262133 TVM262133:TVX262133 UFI262133:UFT262133 UPE262133:UPP262133 UZA262133:UZL262133 VIW262133:VJH262133 VSS262133:VTD262133 WCO262133:WCZ262133 WMK262133:WMV262133 WWG262133:WWR262133 JU327669:KF327669 TQ327669:UB327669 ADM327669:ADX327669 ANI327669:ANT327669 AXE327669:AXP327669 BHA327669:BHL327669 BQW327669:BRH327669 CAS327669:CBD327669 CKO327669:CKZ327669 CUK327669:CUV327669 DEG327669:DER327669 DOC327669:DON327669 DXY327669:DYJ327669 EHU327669:EIF327669 ERQ327669:ESB327669 FBM327669:FBX327669 FLI327669:FLT327669 FVE327669:FVP327669 GFA327669:GFL327669 GOW327669:GPH327669 GYS327669:GZD327669 HIO327669:HIZ327669 HSK327669:HSV327669 ICG327669:ICR327669 IMC327669:IMN327669 IVY327669:IWJ327669 JFU327669:JGF327669 JPQ327669:JQB327669 JZM327669:JZX327669 KJI327669:KJT327669 KTE327669:KTP327669 LDA327669:LDL327669 LMW327669:LNH327669 LWS327669:LXD327669 MGO327669:MGZ327669 MQK327669:MQV327669 NAG327669:NAR327669 NKC327669:NKN327669 NTY327669:NUJ327669 ODU327669:OEF327669 ONQ327669:OOB327669 OXM327669:OXX327669 PHI327669:PHT327669 PRE327669:PRP327669 QBA327669:QBL327669 QKW327669:QLH327669 QUS327669:QVD327669 REO327669:REZ327669 ROK327669:ROV327669 RYG327669:RYR327669 SIC327669:SIN327669 SRY327669:SSJ327669 TBU327669:TCF327669 TLQ327669:TMB327669 TVM327669:TVX327669 UFI327669:UFT327669 UPE327669:UPP327669 UZA327669:UZL327669 VIW327669:VJH327669 VSS327669:VTD327669 WCO327669:WCZ327669 WMK327669:WMV327669 WWG327669:WWR327669 JU393205:KF393205 TQ393205:UB393205 ADM393205:ADX393205 ANI393205:ANT393205 AXE393205:AXP393205 BHA393205:BHL393205 BQW393205:BRH393205 CAS393205:CBD393205 CKO393205:CKZ393205 CUK393205:CUV393205 DEG393205:DER393205 DOC393205:DON393205 DXY393205:DYJ393205 EHU393205:EIF393205 ERQ393205:ESB393205 FBM393205:FBX393205 FLI393205:FLT393205 FVE393205:FVP393205 GFA393205:GFL393205 GOW393205:GPH393205 GYS393205:GZD393205 HIO393205:HIZ393205 HSK393205:HSV393205 ICG393205:ICR393205 IMC393205:IMN393205 IVY393205:IWJ393205 JFU393205:JGF393205 JPQ393205:JQB393205 JZM393205:JZX393205 KJI393205:KJT393205 KTE393205:KTP393205 LDA393205:LDL393205 LMW393205:LNH393205 LWS393205:LXD393205 MGO393205:MGZ393205 MQK393205:MQV393205 NAG393205:NAR393205 NKC393205:NKN393205 NTY393205:NUJ393205 ODU393205:OEF393205 ONQ393205:OOB393205 OXM393205:OXX393205 PHI393205:PHT393205 PRE393205:PRP393205 QBA393205:QBL393205 QKW393205:QLH393205 QUS393205:QVD393205 REO393205:REZ393205 ROK393205:ROV393205 RYG393205:RYR393205 SIC393205:SIN393205 SRY393205:SSJ393205 TBU393205:TCF393205 TLQ393205:TMB393205 TVM393205:TVX393205 UFI393205:UFT393205 UPE393205:UPP393205 UZA393205:UZL393205 VIW393205:VJH393205 VSS393205:VTD393205 WCO393205:WCZ393205 WMK393205:WMV393205 WWG393205:WWR393205 JU458741:KF458741 TQ458741:UB458741 ADM458741:ADX458741 ANI458741:ANT458741 AXE458741:AXP458741 BHA458741:BHL458741 BQW458741:BRH458741 CAS458741:CBD458741 CKO458741:CKZ458741 CUK458741:CUV458741 DEG458741:DER458741 DOC458741:DON458741 DXY458741:DYJ458741 EHU458741:EIF458741 ERQ458741:ESB458741 FBM458741:FBX458741 FLI458741:FLT458741 FVE458741:FVP458741 GFA458741:GFL458741 GOW458741:GPH458741 GYS458741:GZD458741 HIO458741:HIZ458741 HSK458741:HSV458741 ICG458741:ICR458741 IMC458741:IMN458741 IVY458741:IWJ458741 JFU458741:JGF458741 JPQ458741:JQB458741 JZM458741:JZX458741 KJI458741:KJT458741 KTE458741:KTP458741 LDA458741:LDL458741 LMW458741:LNH458741 LWS458741:LXD458741 MGO458741:MGZ458741 MQK458741:MQV458741 NAG458741:NAR458741 NKC458741:NKN458741 NTY458741:NUJ458741 ODU458741:OEF458741 ONQ458741:OOB458741 OXM458741:OXX458741 PHI458741:PHT458741 PRE458741:PRP458741 QBA458741:QBL458741 QKW458741:QLH458741 QUS458741:QVD458741 REO458741:REZ458741 ROK458741:ROV458741 RYG458741:RYR458741 SIC458741:SIN458741 SRY458741:SSJ458741 TBU458741:TCF458741 TLQ458741:TMB458741 TVM458741:TVX458741 UFI458741:UFT458741 UPE458741:UPP458741 UZA458741:UZL458741 VIW458741:VJH458741 VSS458741:VTD458741 WCO458741:WCZ458741 WMK458741:WMV458741 WWG458741:WWR458741 JU524277:KF524277 TQ524277:UB524277 ADM524277:ADX524277 ANI524277:ANT524277 AXE524277:AXP524277 BHA524277:BHL524277 BQW524277:BRH524277 CAS524277:CBD524277 CKO524277:CKZ524277 CUK524277:CUV524277 DEG524277:DER524277 DOC524277:DON524277 DXY524277:DYJ524277 EHU524277:EIF524277 ERQ524277:ESB524277 FBM524277:FBX524277 FLI524277:FLT524277 FVE524277:FVP524277 GFA524277:GFL524277 GOW524277:GPH524277 GYS524277:GZD524277 HIO524277:HIZ524277 HSK524277:HSV524277 ICG524277:ICR524277 IMC524277:IMN524277 IVY524277:IWJ524277 JFU524277:JGF524277 JPQ524277:JQB524277 JZM524277:JZX524277 KJI524277:KJT524277 KTE524277:KTP524277 LDA524277:LDL524277 LMW524277:LNH524277 LWS524277:LXD524277 MGO524277:MGZ524277 MQK524277:MQV524277 NAG524277:NAR524277 NKC524277:NKN524277 NTY524277:NUJ524277 ODU524277:OEF524277 ONQ524277:OOB524277 OXM524277:OXX524277 PHI524277:PHT524277 PRE524277:PRP524277 QBA524277:QBL524277 QKW524277:QLH524277 QUS524277:QVD524277 REO524277:REZ524277 ROK524277:ROV524277 RYG524277:RYR524277 SIC524277:SIN524277 SRY524277:SSJ524277 TBU524277:TCF524277 TLQ524277:TMB524277 TVM524277:TVX524277 UFI524277:UFT524277 UPE524277:UPP524277 UZA524277:UZL524277 VIW524277:VJH524277 VSS524277:VTD524277 WCO524277:WCZ524277 WMK524277:WMV524277 WWG524277:WWR524277 JU589813:KF589813 TQ589813:UB589813 ADM589813:ADX589813 ANI589813:ANT589813 AXE589813:AXP589813 BHA589813:BHL589813 BQW589813:BRH589813 CAS589813:CBD589813 CKO589813:CKZ589813 CUK589813:CUV589813 DEG589813:DER589813 DOC589813:DON589813 DXY589813:DYJ589813 EHU589813:EIF589813 ERQ589813:ESB589813 FBM589813:FBX589813 FLI589813:FLT589813 FVE589813:FVP589813 GFA589813:GFL589813 GOW589813:GPH589813 GYS589813:GZD589813 HIO589813:HIZ589813 HSK589813:HSV589813 ICG589813:ICR589813 IMC589813:IMN589813 IVY589813:IWJ589813 JFU589813:JGF589813 JPQ589813:JQB589813 JZM589813:JZX589813 KJI589813:KJT589813 KTE589813:KTP589813 LDA589813:LDL589813 LMW589813:LNH589813 LWS589813:LXD589813 MGO589813:MGZ589813 MQK589813:MQV589813 NAG589813:NAR589813 NKC589813:NKN589813 NTY589813:NUJ589813 ODU589813:OEF589813 ONQ589813:OOB589813 OXM589813:OXX589813 PHI589813:PHT589813 PRE589813:PRP589813 QBA589813:QBL589813 QKW589813:QLH589813 QUS589813:QVD589813 REO589813:REZ589813 ROK589813:ROV589813 RYG589813:RYR589813 SIC589813:SIN589813 SRY589813:SSJ589813 TBU589813:TCF589813 TLQ589813:TMB589813 TVM589813:TVX589813 UFI589813:UFT589813 UPE589813:UPP589813 UZA589813:UZL589813 VIW589813:VJH589813 VSS589813:VTD589813 WCO589813:WCZ589813 WMK589813:WMV589813 WWG589813:WWR589813 JU655349:KF655349 TQ655349:UB655349 ADM655349:ADX655349 ANI655349:ANT655349 AXE655349:AXP655349 BHA655349:BHL655349 BQW655349:BRH655349 CAS655349:CBD655349 CKO655349:CKZ655349 CUK655349:CUV655349 DEG655349:DER655349 DOC655349:DON655349 DXY655349:DYJ655349 EHU655349:EIF655349 ERQ655349:ESB655349 FBM655349:FBX655349 FLI655349:FLT655349 FVE655349:FVP655349 GFA655349:GFL655349 GOW655349:GPH655349 GYS655349:GZD655349 HIO655349:HIZ655349 HSK655349:HSV655349 ICG655349:ICR655349 IMC655349:IMN655349 IVY655349:IWJ655349 JFU655349:JGF655349 JPQ655349:JQB655349 JZM655349:JZX655349 KJI655349:KJT655349 KTE655349:KTP655349 LDA655349:LDL655349 LMW655349:LNH655349 LWS655349:LXD655349 MGO655349:MGZ655349 MQK655349:MQV655349 NAG655349:NAR655349 NKC655349:NKN655349 NTY655349:NUJ655349 ODU655349:OEF655349 ONQ655349:OOB655349 OXM655349:OXX655349 PHI655349:PHT655349 PRE655349:PRP655349 QBA655349:QBL655349 QKW655349:QLH655349 QUS655349:QVD655349 REO655349:REZ655349 ROK655349:ROV655349 RYG655349:RYR655349 SIC655349:SIN655349 SRY655349:SSJ655349 TBU655349:TCF655349 TLQ655349:TMB655349 TVM655349:TVX655349 UFI655349:UFT655349 UPE655349:UPP655349 UZA655349:UZL655349 VIW655349:VJH655349 VSS655349:VTD655349 WCO655349:WCZ655349 WMK655349:WMV655349 WWG655349:WWR655349 JU720885:KF720885 TQ720885:UB720885 ADM720885:ADX720885 ANI720885:ANT720885 AXE720885:AXP720885 BHA720885:BHL720885 BQW720885:BRH720885 CAS720885:CBD720885 CKO720885:CKZ720885 CUK720885:CUV720885 DEG720885:DER720885 DOC720885:DON720885 DXY720885:DYJ720885 EHU720885:EIF720885 ERQ720885:ESB720885 FBM720885:FBX720885 FLI720885:FLT720885 FVE720885:FVP720885 GFA720885:GFL720885 GOW720885:GPH720885 GYS720885:GZD720885 HIO720885:HIZ720885 HSK720885:HSV720885 ICG720885:ICR720885 IMC720885:IMN720885 IVY720885:IWJ720885 JFU720885:JGF720885 JPQ720885:JQB720885 JZM720885:JZX720885 KJI720885:KJT720885 KTE720885:KTP720885 LDA720885:LDL720885 LMW720885:LNH720885 LWS720885:LXD720885 MGO720885:MGZ720885 MQK720885:MQV720885 NAG720885:NAR720885 NKC720885:NKN720885 NTY720885:NUJ720885 ODU720885:OEF720885 ONQ720885:OOB720885 OXM720885:OXX720885 PHI720885:PHT720885 PRE720885:PRP720885 QBA720885:QBL720885 QKW720885:QLH720885 QUS720885:QVD720885 REO720885:REZ720885 ROK720885:ROV720885 RYG720885:RYR720885 SIC720885:SIN720885 SRY720885:SSJ720885 TBU720885:TCF720885 TLQ720885:TMB720885 TVM720885:TVX720885 UFI720885:UFT720885 UPE720885:UPP720885 UZA720885:UZL720885 VIW720885:VJH720885 VSS720885:VTD720885 WCO720885:WCZ720885 WMK720885:WMV720885 WWG720885:WWR720885 JU786421:KF786421 TQ786421:UB786421 ADM786421:ADX786421 ANI786421:ANT786421 AXE786421:AXP786421 BHA786421:BHL786421 BQW786421:BRH786421 CAS786421:CBD786421 CKO786421:CKZ786421 CUK786421:CUV786421 DEG786421:DER786421 DOC786421:DON786421 DXY786421:DYJ786421 EHU786421:EIF786421 ERQ786421:ESB786421 FBM786421:FBX786421 FLI786421:FLT786421 FVE786421:FVP786421 GFA786421:GFL786421 GOW786421:GPH786421 GYS786421:GZD786421 HIO786421:HIZ786421 HSK786421:HSV786421 ICG786421:ICR786421 IMC786421:IMN786421 IVY786421:IWJ786421 JFU786421:JGF786421 JPQ786421:JQB786421 JZM786421:JZX786421 KJI786421:KJT786421 KTE786421:KTP786421 LDA786421:LDL786421 LMW786421:LNH786421 LWS786421:LXD786421 MGO786421:MGZ786421 MQK786421:MQV786421 NAG786421:NAR786421 NKC786421:NKN786421 NTY786421:NUJ786421 ODU786421:OEF786421 ONQ786421:OOB786421 OXM786421:OXX786421 PHI786421:PHT786421 PRE786421:PRP786421 QBA786421:QBL786421 QKW786421:QLH786421 QUS786421:QVD786421 REO786421:REZ786421 ROK786421:ROV786421 RYG786421:RYR786421 SIC786421:SIN786421 SRY786421:SSJ786421 TBU786421:TCF786421 TLQ786421:TMB786421 TVM786421:TVX786421 UFI786421:UFT786421 UPE786421:UPP786421 UZA786421:UZL786421 VIW786421:VJH786421 VSS786421:VTD786421 WCO786421:WCZ786421 WMK786421:WMV786421 WWG786421:WWR786421 JU851957:KF851957 TQ851957:UB851957 ADM851957:ADX851957 ANI851957:ANT851957 AXE851957:AXP851957 BHA851957:BHL851957 BQW851957:BRH851957 CAS851957:CBD851957 CKO851957:CKZ851957 CUK851957:CUV851957 DEG851957:DER851957 DOC851957:DON851957 DXY851957:DYJ851957 EHU851957:EIF851957 ERQ851957:ESB851957 FBM851957:FBX851957 FLI851957:FLT851957 FVE851957:FVP851957 GFA851957:GFL851957 GOW851957:GPH851957 GYS851957:GZD851957 HIO851957:HIZ851957 HSK851957:HSV851957 ICG851957:ICR851957 IMC851957:IMN851957 IVY851957:IWJ851957 JFU851957:JGF851957 JPQ851957:JQB851957 JZM851957:JZX851957 KJI851957:KJT851957 KTE851957:KTP851957 LDA851957:LDL851957 LMW851957:LNH851957 LWS851957:LXD851957 MGO851957:MGZ851957 MQK851957:MQV851957 NAG851957:NAR851957 NKC851957:NKN851957 NTY851957:NUJ851957 ODU851957:OEF851957 ONQ851957:OOB851957 OXM851957:OXX851957 PHI851957:PHT851957 PRE851957:PRP851957 QBA851957:QBL851957 QKW851957:QLH851957 QUS851957:QVD851957 REO851957:REZ851957 ROK851957:ROV851957 RYG851957:RYR851957 SIC851957:SIN851957 SRY851957:SSJ851957 TBU851957:TCF851957 TLQ851957:TMB851957 TVM851957:TVX851957 UFI851957:UFT851957 UPE851957:UPP851957 UZA851957:UZL851957 VIW851957:VJH851957 VSS851957:VTD851957 WCO851957:WCZ851957 WMK851957:WMV851957 WWG851957:WWR851957 JU917493:KF917493 TQ917493:UB917493 ADM917493:ADX917493 ANI917493:ANT917493 AXE917493:AXP917493 BHA917493:BHL917493 BQW917493:BRH917493 CAS917493:CBD917493 CKO917493:CKZ917493 CUK917493:CUV917493 DEG917493:DER917493 DOC917493:DON917493 DXY917493:DYJ917493 EHU917493:EIF917493 ERQ917493:ESB917493 FBM917493:FBX917493 FLI917493:FLT917493 FVE917493:FVP917493 GFA917493:GFL917493 GOW917493:GPH917493 GYS917493:GZD917493 HIO917493:HIZ917493 HSK917493:HSV917493 ICG917493:ICR917493 IMC917493:IMN917493 IVY917493:IWJ917493 JFU917493:JGF917493 JPQ917493:JQB917493 JZM917493:JZX917493 KJI917493:KJT917493 KTE917493:KTP917493 LDA917493:LDL917493 LMW917493:LNH917493 LWS917493:LXD917493 MGO917493:MGZ917493 MQK917493:MQV917493 NAG917493:NAR917493 NKC917493:NKN917493 NTY917493:NUJ917493 ODU917493:OEF917493 ONQ917493:OOB917493 OXM917493:OXX917493 PHI917493:PHT917493 PRE917493:PRP917493 QBA917493:QBL917493 QKW917493:QLH917493 QUS917493:QVD917493 REO917493:REZ917493 ROK917493:ROV917493 RYG917493:RYR917493 SIC917493:SIN917493 SRY917493:SSJ917493 TBU917493:TCF917493 TLQ917493:TMB917493 TVM917493:TVX917493 UFI917493:UFT917493 UPE917493:UPP917493 UZA917493:UZL917493 VIW917493:VJH917493 VSS917493:VTD917493 WCO917493:WCZ917493 WMK917493:WMV917493 WWG917493:WWR917493 JU983029:KF983029 TQ983029:UB983029 ADM983029:ADX983029 ANI983029:ANT983029 AXE983029:AXP983029 BHA983029:BHL983029 BQW983029:BRH983029 CAS983029:CBD983029 CKO983029:CKZ983029 CUK983029:CUV983029 DEG983029:DER983029 DOC983029:DON983029 DXY983029:DYJ983029 EHU983029:EIF983029 ERQ983029:ESB983029 FBM983029:FBX983029 FLI983029:FLT983029 FVE983029:FVP983029 GFA983029:GFL983029 GOW983029:GPH983029 GYS983029:GZD983029 HIO983029:HIZ983029 HSK983029:HSV983029 ICG983029:ICR983029 IMC983029:IMN983029 IVY983029:IWJ983029 JFU983029:JGF983029 JPQ983029:JQB983029 JZM983029:JZX983029 KJI983029:KJT983029 KTE983029:KTP983029 LDA983029:LDL983029 LMW983029:LNH983029 LWS983029:LXD983029 MGO983029:MGZ983029 MQK983029:MQV983029 NAG983029:NAR983029 NKC983029:NKN983029 NTY983029:NUJ983029 ODU983029:OEF983029 ONQ983029:OOB983029 OXM983029:OXX983029 PHI983029:PHT983029 PRE983029:PRP983029 QBA983029:QBL983029 QKW983029:QLH983029 QUS983029:QVD983029 REO983029:REZ983029 ROK983029:ROV983029 RYG983029:RYR983029 SIC983029:SIN983029 SRY983029:SSJ983029 TBU983029:TCF983029 TLQ983029:TMB983029 TVM983029:TVX983029 UFI983029:UFT983029 UPE983029:UPP983029 UZA983029:UZL983029 VIW983029:VJH983029 VSS983029:VTD983029 WCO983029:WCZ983029 WMK983029:WMV983029 WWG983029:WWR983029 WVR983029:WWC983029 H65525:S65525 JF65525:JQ65525 TB65525:TM65525 ACX65525:ADI65525 AMT65525:ANE65525 AWP65525:AXA65525 BGL65525:BGW65525 BQH65525:BQS65525 CAD65525:CAO65525 CJZ65525:CKK65525 CTV65525:CUG65525 DDR65525:DEC65525 DNN65525:DNY65525 DXJ65525:DXU65525 EHF65525:EHQ65525 ERB65525:ERM65525 FAX65525:FBI65525 FKT65525:FLE65525 FUP65525:FVA65525 GEL65525:GEW65525 GOH65525:GOS65525 GYD65525:GYO65525 HHZ65525:HIK65525 HRV65525:HSG65525 IBR65525:ICC65525 ILN65525:ILY65525 IVJ65525:IVU65525 JFF65525:JFQ65525 JPB65525:JPM65525 JYX65525:JZI65525 KIT65525:KJE65525 KSP65525:KTA65525 LCL65525:LCW65525 LMH65525:LMS65525 LWD65525:LWO65525 MFZ65525:MGK65525 MPV65525:MQG65525 MZR65525:NAC65525 NJN65525:NJY65525 NTJ65525:NTU65525 ODF65525:ODQ65525 ONB65525:ONM65525 OWX65525:OXI65525 PGT65525:PHE65525 PQP65525:PRA65525 QAL65525:QAW65525 QKH65525:QKS65525 QUD65525:QUO65525 RDZ65525:REK65525 RNV65525:ROG65525 RXR65525:RYC65525 SHN65525:SHY65525 SRJ65525:SRU65525 TBF65525:TBQ65525 TLB65525:TLM65525 TUX65525:TVI65525 UET65525:UFE65525 UOP65525:UPA65525 UYL65525:UYW65525 VIH65525:VIS65525 VSD65525:VSO65525 WBZ65525:WCK65525 WLV65525:WMG65525 WVR65525:WWC65525 H131061:S131061 JF131061:JQ131061 TB131061:TM131061 ACX131061:ADI131061 AMT131061:ANE131061 AWP131061:AXA131061 BGL131061:BGW131061 BQH131061:BQS131061 CAD131061:CAO131061 CJZ131061:CKK131061 CTV131061:CUG131061 DDR131061:DEC131061 DNN131061:DNY131061 DXJ131061:DXU131061 EHF131061:EHQ131061 ERB131061:ERM131061 FAX131061:FBI131061 FKT131061:FLE131061 FUP131061:FVA131061 GEL131061:GEW131061 GOH131061:GOS131061 GYD131061:GYO131061 HHZ131061:HIK131061 HRV131061:HSG131061 IBR131061:ICC131061 ILN131061:ILY131061 IVJ131061:IVU131061 JFF131061:JFQ131061 JPB131061:JPM131061 JYX131061:JZI131061 KIT131061:KJE131061 KSP131061:KTA131061 LCL131061:LCW131061 LMH131061:LMS131061 LWD131061:LWO131061 MFZ131061:MGK131061 MPV131061:MQG131061 MZR131061:NAC131061 NJN131061:NJY131061 NTJ131061:NTU131061 ODF131061:ODQ131061 ONB131061:ONM131061 OWX131061:OXI131061 PGT131061:PHE131061 PQP131061:PRA131061 QAL131061:QAW131061 QKH131061:QKS131061 QUD131061:QUO131061 RDZ131061:REK131061 RNV131061:ROG131061 RXR131061:RYC131061 SHN131061:SHY131061 SRJ131061:SRU131061 TBF131061:TBQ131061 TLB131061:TLM131061 TUX131061:TVI131061 UET131061:UFE131061 UOP131061:UPA131061 UYL131061:UYW131061 VIH131061:VIS131061 VSD131061:VSO131061 WBZ131061:WCK131061 WLV131061:WMG131061 WVR131061:WWC131061 H196597:S196597 JF196597:JQ196597 TB196597:TM196597 ACX196597:ADI196597 AMT196597:ANE196597 AWP196597:AXA196597 BGL196597:BGW196597 BQH196597:BQS196597 CAD196597:CAO196597 CJZ196597:CKK196597 CTV196597:CUG196597 DDR196597:DEC196597 DNN196597:DNY196597 DXJ196597:DXU196597 EHF196597:EHQ196597 ERB196597:ERM196597 FAX196597:FBI196597 FKT196597:FLE196597 FUP196597:FVA196597 GEL196597:GEW196597 GOH196597:GOS196597 GYD196597:GYO196597 HHZ196597:HIK196597 HRV196597:HSG196597 IBR196597:ICC196597 ILN196597:ILY196597 IVJ196597:IVU196597 JFF196597:JFQ196597 JPB196597:JPM196597 JYX196597:JZI196597 KIT196597:KJE196597 KSP196597:KTA196597 LCL196597:LCW196597 LMH196597:LMS196597 LWD196597:LWO196597 MFZ196597:MGK196597 MPV196597:MQG196597 MZR196597:NAC196597 NJN196597:NJY196597 NTJ196597:NTU196597 ODF196597:ODQ196597 ONB196597:ONM196597 OWX196597:OXI196597 PGT196597:PHE196597 PQP196597:PRA196597 QAL196597:QAW196597 QKH196597:QKS196597 QUD196597:QUO196597 RDZ196597:REK196597 RNV196597:ROG196597 RXR196597:RYC196597 SHN196597:SHY196597 SRJ196597:SRU196597 TBF196597:TBQ196597 TLB196597:TLM196597 TUX196597:TVI196597 UET196597:UFE196597 UOP196597:UPA196597 UYL196597:UYW196597 VIH196597:VIS196597 VSD196597:VSO196597 WBZ196597:WCK196597 WLV196597:WMG196597 WVR196597:WWC196597 H262133:S262133 JF262133:JQ262133 TB262133:TM262133 ACX262133:ADI262133 AMT262133:ANE262133 AWP262133:AXA262133 BGL262133:BGW262133 BQH262133:BQS262133 CAD262133:CAO262133 CJZ262133:CKK262133 CTV262133:CUG262133 DDR262133:DEC262133 DNN262133:DNY262133 DXJ262133:DXU262133 EHF262133:EHQ262133 ERB262133:ERM262133 FAX262133:FBI262133 FKT262133:FLE262133 FUP262133:FVA262133 GEL262133:GEW262133 GOH262133:GOS262133 GYD262133:GYO262133 HHZ262133:HIK262133 HRV262133:HSG262133 IBR262133:ICC262133 ILN262133:ILY262133 IVJ262133:IVU262133 JFF262133:JFQ262133 JPB262133:JPM262133 JYX262133:JZI262133 KIT262133:KJE262133 KSP262133:KTA262133 LCL262133:LCW262133 LMH262133:LMS262133 LWD262133:LWO262133 MFZ262133:MGK262133 MPV262133:MQG262133 MZR262133:NAC262133 NJN262133:NJY262133 NTJ262133:NTU262133 ODF262133:ODQ262133 ONB262133:ONM262133 OWX262133:OXI262133 PGT262133:PHE262133 PQP262133:PRA262133 QAL262133:QAW262133 QKH262133:QKS262133 QUD262133:QUO262133 RDZ262133:REK262133 RNV262133:ROG262133 RXR262133:RYC262133 SHN262133:SHY262133 SRJ262133:SRU262133 TBF262133:TBQ262133 TLB262133:TLM262133 TUX262133:TVI262133 UET262133:UFE262133 UOP262133:UPA262133 UYL262133:UYW262133 VIH262133:VIS262133 VSD262133:VSO262133 WBZ262133:WCK262133 WLV262133:WMG262133 WVR262133:WWC262133 H327669:S327669 JF327669:JQ327669 TB327669:TM327669 ACX327669:ADI327669 AMT327669:ANE327669 AWP327669:AXA327669 BGL327669:BGW327669 BQH327669:BQS327669 CAD327669:CAO327669 CJZ327669:CKK327669 CTV327669:CUG327669 DDR327669:DEC327669 DNN327669:DNY327669 DXJ327669:DXU327669 EHF327669:EHQ327669 ERB327669:ERM327669 FAX327669:FBI327669 FKT327669:FLE327669 FUP327669:FVA327669 GEL327669:GEW327669 GOH327669:GOS327669 GYD327669:GYO327669 HHZ327669:HIK327669 HRV327669:HSG327669 IBR327669:ICC327669 ILN327669:ILY327669 IVJ327669:IVU327669 JFF327669:JFQ327669 JPB327669:JPM327669 JYX327669:JZI327669 KIT327669:KJE327669 KSP327669:KTA327669 LCL327669:LCW327669 LMH327669:LMS327669 LWD327669:LWO327669 MFZ327669:MGK327669 MPV327669:MQG327669 MZR327669:NAC327669 NJN327669:NJY327669 NTJ327669:NTU327669 ODF327669:ODQ327669 ONB327669:ONM327669 OWX327669:OXI327669 PGT327669:PHE327669 PQP327669:PRA327669 QAL327669:QAW327669 QKH327669:QKS327669 QUD327669:QUO327669 RDZ327669:REK327669 RNV327669:ROG327669 RXR327669:RYC327669 SHN327669:SHY327669 SRJ327669:SRU327669 TBF327669:TBQ327669 TLB327669:TLM327669 TUX327669:TVI327669 UET327669:UFE327669 UOP327669:UPA327669 UYL327669:UYW327669 VIH327669:VIS327669 VSD327669:VSO327669 WBZ327669:WCK327669 WLV327669:WMG327669 WVR327669:WWC327669 H393205:S393205 JF393205:JQ393205 TB393205:TM393205 ACX393205:ADI393205 AMT393205:ANE393205 AWP393205:AXA393205 BGL393205:BGW393205 BQH393205:BQS393205 CAD393205:CAO393205 CJZ393205:CKK393205 CTV393205:CUG393205 DDR393205:DEC393205 DNN393205:DNY393205 DXJ393205:DXU393205 EHF393205:EHQ393205 ERB393205:ERM393205 FAX393205:FBI393205 FKT393205:FLE393205 FUP393205:FVA393205 GEL393205:GEW393205 GOH393205:GOS393205 GYD393205:GYO393205 HHZ393205:HIK393205 HRV393205:HSG393205 IBR393205:ICC393205 ILN393205:ILY393205 IVJ393205:IVU393205 JFF393205:JFQ393205 JPB393205:JPM393205 JYX393205:JZI393205 KIT393205:KJE393205 KSP393205:KTA393205 LCL393205:LCW393205 LMH393205:LMS393205 LWD393205:LWO393205 MFZ393205:MGK393205 MPV393205:MQG393205 MZR393205:NAC393205 NJN393205:NJY393205 NTJ393205:NTU393205 ODF393205:ODQ393205 ONB393205:ONM393205 OWX393205:OXI393205 PGT393205:PHE393205 PQP393205:PRA393205 QAL393205:QAW393205 QKH393205:QKS393205 QUD393205:QUO393205 RDZ393205:REK393205 RNV393205:ROG393205 RXR393205:RYC393205 SHN393205:SHY393205 SRJ393205:SRU393205 TBF393205:TBQ393205 TLB393205:TLM393205 TUX393205:TVI393205 UET393205:UFE393205 UOP393205:UPA393205 UYL393205:UYW393205 VIH393205:VIS393205 VSD393205:VSO393205 WBZ393205:WCK393205 WLV393205:WMG393205 WVR393205:WWC393205 H458741:S458741 JF458741:JQ458741 TB458741:TM458741 ACX458741:ADI458741 AMT458741:ANE458741 AWP458741:AXA458741 BGL458741:BGW458741 BQH458741:BQS458741 CAD458741:CAO458741 CJZ458741:CKK458741 CTV458741:CUG458741 DDR458741:DEC458741 DNN458741:DNY458741 DXJ458741:DXU458741 EHF458741:EHQ458741 ERB458741:ERM458741 FAX458741:FBI458741 FKT458741:FLE458741 FUP458741:FVA458741 GEL458741:GEW458741 GOH458741:GOS458741 GYD458741:GYO458741 HHZ458741:HIK458741 HRV458741:HSG458741 IBR458741:ICC458741 ILN458741:ILY458741 IVJ458741:IVU458741 JFF458741:JFQ458741 JPB458741:JPM458741 JYX458741:JZI458741 KIT458741:KJE458741 KSP458741:KTA458741 LCL458741:LCW458741 LMH458741:LMS458741 LWD458741:LWO458741 MFZ458741:MGK458741 MPV458741:MQG458741 MZR458741:NAC458741 NJN458741:NJY458741 NTJ458741:NTU458741 ODF458741:ODQ458741 ONB458741:ONM458741 OWX458741:OXI458741 PGT458741:PHE458741 PQP458741:PRA458741 QAL458741:QAW458741 QKH458741:QKS458741 QUD458741:QUO458741 RDZ458741:REK458741 RNV458741:ROG458741 RXR458741:RYC458741 SHN458741:SHY458741 SRJ458741:SRU458741 TBF458741:TBQ458741 TLB458741:TLM458741 TUX458741:TVI458741 UET458741:UFE458741 UOP458741:UPA458741 UYL458741:UYW458741 VIH458741:VIS458741 VSD458741:VSO458741 WBZ458741:WCK458741 WLV458741:WMG458741 WVR458741:WWC458741 H524277:S524277 JF524277:JQ524277 TB524277:TM524277 ACX524277:ADI524277 AMT524277:ANE524277 AWP524277:AXA524277 BGL524277:BGW524277 BQH524277:BQS524277 CAD524277:CAO524277 CJZ524277:CKK524277 CTV524277:CUG524277 DDR524277:DEC524277 DNN524277:DNY524277 DXJ524277:DXU524277 EHF524277:EHQ524277 ERB524277:ERM524277 FAX524277:FBI524277 FKT524277:FLE524277 FUP524277:FVA524277 GEL524277:GEW524277 GOH524277:GOS524277 GYD524277:GYO524277 HHZ524277:HIK524277 HRV524277:HSG524277 IBR524277:ICC524277 ILN524277:ILY524277 IVJ524277:IVU524277 JFF524277:JFQ524277 JPB524277:JPM524277 JYX524277:JZI524277 KIT524277:KJE524277 KSP524277:KTA524277 LCL524277:LCW524277 LMH524277:LMS524277 LWD524277:LWO524277 MFZ524277:MGK524277 MPV524277:MQG524277 MZR524277:NAC524277 NJN524277:NJY524277 NTJ524277:NTU524277 ODF524277:ODQ524277 ONB524277:ONM524277 OWX524277:OXI524277 PGT524277:PHE524277 PQP524277:PRA524277 QAL524277:QAW524277 QKH524277:QKS524277 QUD524277:QUO524277 RDZ524277:REK524277 RNV524277:ROG524277 RXR524277:RYC524277 SHN524277:SHY524277 SRJ524277:SRU524277 TBF524277:TBQ524277 TLB524277:TLM524277 TUX524277:TVI524277 UET524277:UFE524277 UOP524277:UPA524277 UYL524277:UYW524277 VIH524277:VIS524277 VSD524277:VSO524277 WBZ524277:WCK524277 WLV524277:WMG524277 WVR524277:WWC524277 H589813:S589813 JF589813:JQ589813 TB589813:TM589813 ACX589813:ADI589813 AMT589813:ANE589813 AWP589813:AXA589813 BGL589813:BGW589813 BQH589813:BQS589813 CAD589813:CAO589813 CJZ589813:CKK589813 CTV589813:CUG589813 DDR589813:DEC589813 DNN589813:DNY589813 DXJ589813:DXU589813 EHF589813:EHQ589813 ERB589813:ERM589813 FAX589813:FBI589813 FKT589813:FLE589813 FUP589813:FVA589813 GEL589813:GEW589813 GOH589813:GOS589813 GYD589813:GYO589813 HHZ589813:HIK589813 HRV589813:HSG589813 IBR589813:ICC589813 ILN589813:ILY589813 IVJ589813:IVU589813 JFF589813:JFQ589813 JPB589813:JPM589813 JYX589813:JZI589813 KIT589813:KJE589813 KSP589813:KTA589813 LCL589813:LCW589813 LMH589813:LMS589813 LWD589813:LWO589813 MFZ589813:MGK589813 MPV589813:MQG589813 MZR589813:NAC589813 NJN589813:NJY589813 NTJ589813:NTU589813 ODF589813:ODQ589813 ONB589813:ONM589813 OWX589813:OXI589813 PGT589813:PHE589813 PQP589813:PRA589813 QAL589813:QAW589813 QKH589813:QKS589813 QUD589813:QUO589813 RDZ589813:REK589813 RNV589813:ROG589813 RXR589813:RYC589813 SHN589813:SHY589813 SRJ589813:SRU589813 TBF589813:TBQ589813 TLB589813:TLM589813 TUX589813:TVI589813 UET589813:UFE589813 UOP589813:UPA589813 UYL589813:UYW589813 VIH589813:VIS589813 VSD589813:VSO589813 WBZ589813:WCK589813 WLV589813:WMG589813 WVR589813:WWC589813 H655349:S655349 JF655349:JQ655349 TB655349:TM655349 ACX655349:ADI655349 AMT655349:ANE655349 AWP655349:AXA655349 BGL655349:BGW655349 BQH655349:BQS655349 CAD655349:CAO655349 CJZ655349:CKK655349 CTV655349:CUG655349 DDR655349:DEC655349 DNN655349:DNY655349 DXJ655349:DXU655349 EHF655349:EHQ655349 ERB655349:ERM655349 FAX655349:FBI655349 FKT655349:FLE655349 FUP655349:FVA655349 GEL655349:GEW655349 GOH655349:GOS655349 GYD655349:GYO655349 HHZ655349:HIK655349 HRV655349:HSG655349 IBR655349:ICC655349 ILN655349:ILY655349 IVJ655349:IVU655349 JFF655349:JFQ655349 JPB655349:JPM655349 JYX655349:JZI655349 KIT655349:KJE655349 KSP655349:KTA655349 LCL655349:LCW655349 LMH655349:LMS655349 LWD655349:LWO655349 MFZ655349:MGK655349 MPV655349:MQG655349 MZR655349:NAC655349 NJN655349:NJY655349 NTJ655349:NTU655349 ODF655349:ODQ655349 ONB655349:ONM655349 OWX655349:OXI655349 PGT655349:PHE655349 PQP655349:PRA655349 QAL655349:QAW655349 QKH655349:QKS655349 QUD655349:QUO655349 RDZ655349:REK655349 RNV655349:ROG655349 RXR655349:RYC655349 SHN655349:SHY655349 SRJ655349:SRU655349 TBF655349:TBQ655349 TLB655349:TLM655349 TUX655349:TVI655349 UET655349:UFE655349 UOP655349:UPA655349 UYL655349:UYW655349 VIH655349:VIS655349 VSD655349:VSO655349 WBZ655349:WCK655349 WLV655349:WMG655349 WVR655349:WWC655349 H720885:S720885 JF720885:JQ720885 TB720885:TM720885 ACX720885:ADI720885 AMT720885:ANE720885 AWP720885:AXA720885 BGL720885:BGW720885 BQH720885:BQS720885 CAD720885:CAO720885 CJZ720885:CKK720885 CTV720885:CUG720885 DDR720885:DEC720885 DNN720885:DNY720885 DXJ720885:DXU720885 EHF720885:EHQ720885 ERB720885:ERM720885 FAX720885:FBI720885 FKT720885:FLE720885 FUP720885:FVA720885 GEL720885:GEW720885 GOH720885:GOS720885 GYD720885:GYO720885 HHZ720885:HIK720885 HRV720885:HSG720885 IBR720885:ICC720885 ILN720885:ILY720885 IVJ720885:IVU720885 JFF720885:JFQ720885 JPB720885:JPM720885 JYX720885:JZI720885 KIT720885:KJE720885 KSP720885:KTA720885 LCL720885:LCW720885 LMH720885:LMS720885 LWD720885:LWO720885 MFZ720885:MGK720885 MPV720885:MQG720885 MZR720885:NAC720885 NJN720885:NJY720885 NTJ720885:NTU720885 ODF720885:ODQ720885 ONB720885:ONM720885 OWX720885:OXI720885 PGT720885:PHE720885 PQP720885:PRA720885 QAL720885:QAW720885 QKH720885:QKS720885 QUD720885:QUO720885 RDZ720885:REK720885 RNV720885:ROG720885 RXR720885:RYC720885 SHN720885:SHY720885 SRJ720885:SRU720885 TBF720885:TBQ720885 TLB720885:TLM720885 TUX720885:TVI720885 UET720885:UFE720885 UOP720885:UPA720885 UYL720885:UYW720885 VIH720885:VIS720885 VSD720885:VSO720885 WBZ720885:WCK720885 WLV720885:WMG720885 WVR720885:WWC720885 H786421:S786421 JF786421:JQ786421 TB786421:TM786421 ACX786421:ADI786421 AMT786421:ANE786421 AWP786421:AXA786421 BGL786421:BGW786421 BQH786421:BQS786421 CAD786421:CAO786421 CJZ786421:CKK786421 CTV786421:CUG786421 DDR786421:DEC786421 DNN786421:DNY786421 DXJ786421:DXU786421 EHF786421:EHQ786421 ERB786421:ERM786421 FAX786421:FBI786421 FKT786421:FLE786421 FUP786421:FVA786421 GEL786421:GEW786421 GOH786421:GOS786421 GYD786421:GYO786421 HHZ786421:HIK786421 HRV786421:HSG786421 IBR786421:ICC786421 ILN786421:ILY786421 IVJ786421:IVU786421 JFF786421:JFQ786421 JPB786421:JPM786421 JYX786421:JZI786421 KIT786421:KJE786421 KSP786421:KTA786421 LCL786421:LCW786421 LMH786421:LMS786421 LWD786421:LWO786421 MFZ786421:MGK786421 MPV786421:MQG786421 MZR786421:NAC786421 NJN786421:NJY786421 NTJ786421:NTU786421 ODF786421:ODQ786421 ONB786421:ONM786421 OWX786421:OXI786421 PGT786421:PHE786421 PQP786421:PRA786421 QAL786421:QAW786421 QKH786421:QKS786421 QUD786421:QUO786421 RDZ786421:REK786421 RNV786421:ROG786421 RXR786421:RYC786421 SHN786421:SHY786421 SRJ786421:SRU786421 TBF786421:TBQ786421 TLB786421:TLM786421 TUX786421:TVI786421 UET786421:UFE786421 UOP786421:UPA786421 UYL786421:UYW786421 VIH786421:VIS786421 VSD786421:VSO786421 WBZ786421:WCK786421 WLV786421:WMG786421 WVR786421:WWC786421 H851957:S851957 JF851957:JQ851957 TB851957:TM851957 ACX851957:ADI851957 AMT851957:ANE851957 AWP851957:AXA851957 BGL851957:BGW851957 BQH851957:BQS851957 CAD851957:CAO851957 CJZ851957:CKK851957 CTV851957:CUG851957 DDR851957:DEC851957 DNN851957:DNY851957 DXJ851957:DXU851957 EHF851957:EHQ851957 ERB851957:ERM851957 FAX851957:FBI851957 FKT851957:FLE851957 FUP851957:FVA851957 GEL851957:GEW851957 GOH851957:GOS851957 GYD851957:GYO851957 HHZ851957:HIK851957 HRV851957:HSG851957 IBR851957:ICC851957 ILN851957:ILY851957 IVJ851957:IVU851957 JFF851957:JFQ851957 JPB851957:JPM851957 JYX851957:JZI851957 KIT851957:KJE851957 KSP851957:KTA851957 LCL851957:LCW851957 LMH851957:LMS851957 LWD851957:LWO851957 MFZ851957:MGK851957 MPV851957:MQG851957 MZR851957:NAC851957 NJN851957:NJY851957 NTJ851957:NTU851957 ODF851957:ODQ851957 ONB851957:ONM851957 OWX851957:OXI851957 PGT851957:PHE851957 PQP851957:PRA851957 QAL851957:QAW851957 QKH851957:QKS851957 QUD851957:QUO851957 RDZ851957:REK851957 RNV851957:ROG851957 RXR851957:RYC851957 SHN851957:SHY851957 SRJ851957:SRU851957 TBF851957:TBQ851957 TLB851957:TLM851957 TUX851957:TVI851957 UET851957:UFE851957 UOP851957:UPA851957 UYL851957:UYW851957 VIH851957:VIS851957 VSD851957:VSO851957 WBZ851957:WCK851957 WLV851957:WMG851957 WVR851957:WWC851957 H917493:S917493 JF917493:JQ917493 TB917493:TM917493 ACX917493:ADI917493 AMT917493:ANE917493 AWP917493:AXA917493 BGL917493:BGW917493 BQH917493:BQS917493 CAD917493:CAO917493 CJZ917493:CKK917493 CTV917493:CUG917493 DDR917493:DEC917493 DNN917493:DNY917493 DXJ917493:DXU917493 EHF917493:EHQ917493 ERB917493:ERM917493 FAX917493:FBI917493 FKT917493:FLE917493 FUP917493:FVA917493 GEL917493:GEW917493 GOH917493:GOS917493 GYD917493:GYO917493 HHZ917493:HIK917493 HRV917493:HSG917493 IBR917493:ICC917493 ILN917493:ILY917493 IVJ917493:IVU917493 JFF917493:JFQ917493 JPB917493:JPM917493 JYX917493:JZI917493 KIT917493:KJE917493 KSP917493:KTA917493 LCL917493:LCW917493 LMH917493:LMS917493 LWD917493:LWO917493 MFZ917493:MGK917493 MPV917493:MQG917493 MZR917493:NAC917493 NJN917493:NJY917493 NTJ917493:NTU917493 ODF917493:ODQ917493 ONB917493:ONM917493 OWX917493:OXI917493 PGT917493:PHE917493 PQP917493:PRA917493 QAL917493:QAW917493 QKH917493:QKS917493 QUD917493:QUO917493 RDZ917493:REK917493 RNV917493:ROG917493 RXR917493:RYC917493 SHN917493:SHY917493 SRJ917493:SRU917493 TBF917493:TBQ917493 TLB917493:TLM917493 TUX917493:TVI917493 UET917493:UFE917493 UOP917493:UPA917493 UYL917493:UYW917493 VIH917493:VIS917493 VSD917493:VSO917493 WBZ917493:WCK917493 WLV917493:WMG917493 WVR917493:WWC917493 H983029:S983029 JF983029:JQ983029 TB983029:TM983029 ACX983029:ADI983029 AMT983029:ANE983029 AWP983029:AXA983029 BGL983029:BGW983029 BQH983029:BQS983029 CAD983029:CAO983029 CJZ983029:CKK983029 CTV983029:CUG983029 DDR983029:DEC983029 DNN983029:DNY983029 DXJ983029:DXU983029 EHF983029:EHQ983029 ERB983029:ERM983029 FAX983029:FBI983029 FKT983029:FLE983029 FUP983029:FVA983029 GEL983029:GEW983029 GOH983029:GOS983029 GYD983029:GYO983029 HHZ983029:HIK983029 HRV983029:HSG983029 IBR983029:ICC983029 ILN983029:ILY983029 IVJ983029:IVU983029 JFF983029:JFQ983029 JPB983029:JPM983029 JYX983029:JZI983029 KIT983029:KJE983029 KSP983029:KTA983029 LCL983029:LCW983029 LMH983029:LMS983029 LWD983029:LWO983029 MFZ983029:MGK983029 MPV983029:MQG983029 MZR983029:NAC983029 NJN983029:NJY983029 NTJ983029:NTU983029 ODF983029:ODQ983029 ONB983029:ONM983029 OWX983029:OXI983029 PGT983029:PHE983029 PQP983029:PRA983029 QAL983029:QAW983029 QKH983029:QKS983029 QUD983029:QUO983029 RDZ983029:REK983029 RNV983029:ROG983029 RXR983029:RYC983029 SHN983029:SHY983029 SRJ983029:SRU983029 TBF983029:TBQ983029 TLB983029:TLM983029 TUX983029:TVI983029 UET983029:UFE983029 UOP983029:UPA983029 UYL983029:UYW983029 VIH983029:VIS983029 VSD983029:VSO983029 WBZ983029:WCK983029 WLV983029:WMG983029 W983029:AJ983029 W917493:AJ917493 W851957:AJ851957 W786421:AJ786421 W720885:AJ720885 W655349:AJ655349 W589813:AJ589813 W524277:AJ524277 W458741:AJ458741 W393205:AJ393205 W327669:AJ327669 W262133:AJ262133 W196597:AJ196597 W131061:AJ131061 W65525:AJ65525"/>
  </dataValidations>
  <printOptions horizontalCentered="1"/>
  <pageMargins left="0.11811023622047245" right="0.11811023622047245" top="0.39370078740157483" bottom="0.19685039370078741" header="0.51181102362204722" footer="0.51181102362204722"/>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
  <sheetViews>
    <sheetView view="pageBreakPreview" zoomScale="90" zoomScaleNormal="100" zoomScaleSheetLayoutView="90" workbookViewId="0">
      <selection activeCell="X7" sqref="X7"/>
    </sheetView>
  </sheetViews>
  <sheetFormatPr defaultColWidth="9" defaultRowHeight="13" x14ac:dyDescent="0.2"/>
  <cols>
    <col min="1" max="1" width="3.08984375" style="200" customWidth="1"/>
    <col min="2" max="2" width="26.36328125" style="200" bestFit="1" customWidth="1"/>
    <col min="3" max="3" width="4" style="200" customWidth="1"/>
    <col min="4" max="17" width="3" style="200" customWidth="1"/>
    <col min="18" max="22" width="2.90625" style="200" customWidth="1"/>
    <col min="23" max="25" width="6.90625" style="200" customWidth="1"/>
    <col min="26" max="16384" width="9" style="200"/>
  </cols>
  <sheetData>
    <row r="1" spans="2:25" ht="42.75" customHeight="1" x14ac:dyDescent="0.2">
      <c r="B1" s="1032" t="s">
        <v>242</v>
      </c>
      <c r="C1" s="1032"/>
      <c r="D1" s="1032"/>
      <c r="E1" s="1032"/>
      <c r="F1" s="1032"/>
      <c r="G1" s="1032"/>
      <c r="H1" s="1032"/>
      <c r="I1" s="1032"/>
      <c r="J1" s="1032"/>
      <c r="K1" s="1032"/>
      <c r="L1" s="1032"/>
      <c r="M1" s="1032"/>
      <c r="N1" s="1032"/>
      <c r="O1" s="1032"/>
      <c r="P1" s="1032"/>
      <c r="Q1" s="1032"/>
      <c r="R1" s="1032"/>
      <c r="S1" s="1032"/>
      <c r="T1" s="1032"/>
      <c r="U1" s="1032"/>
      <c r="V1" s="199"/>
      <c r="W1" s="199"/>
      <c r="X1" s="199"/>
      <c r="Y1" s="199"/>
    </row>
    <row r="2" spans="2:25" ht="38.25" customHeight="1" x14ac:dyDescent="0.2"/>
    <row r="3" spans="2:25" s="203" customFormat="1" ht="39.75" customHeight="1" x14ac:dyDescent="0.2">
      <c r="B3" s="201" t="s">
        <v>243</v>
      </c>
      <c r="C3" s="1018"/>
      <c r="D3" s="1019"/>
      <c r="E3" s="1019"/>
      <c r="F3" s="1019"/>
      <c r="G3" s="1019"/>
      <c r="H3" s="1019"/>
      <c r="I3" s="1019"/>
      <c r="J3" s="1019"/>
      <c r="K3" s="1019"/>
      <c r="L3" s="1019"/>
      <c r="M3" s="1019"/>
      <c r="N3" s="1019"/>
      <c r="O3" s="1019"/>
      <c r="P3" s="1019"/>
      <c r="Q3" s="1019"/>
      <c r="R3" s="1019"/>
      <c r="S3" s="1019"/>
      <c r="T3" s="1019"/>
      <c r="U3" s="1020"/>
      <c r="V3" s="202"/>
      <c r="W3" s="202"/>
      <c r="X3" s="202"/>
      <c r="Y3" s="202"/>
    </row>
    <row r="4" spans="2:25" s="203" customFormat="1" ht="39.75" customHeight="1" x14ac:dyDescent="0.2">
      <c r="B4" s="204" t="s">
        <v>244</v>
      </c>
      <c r="C4" s="1018"/>
      <c r="D4" s="1019"/>
      <c r="E4" s="1019"/>
      <c r="F4" s="1019"/>
      <c r="G4" s="1019"/>
      <c r="H4" s="1033" t="s">
        <v>97</v>
      </c>
      <c r="I4" s="1033"/>
      <c r="J4" s="1019"/>
      <c r="K4" s="1019"/>
      <c r="L4" s="1019"/>
      <c r="M4" s="1019"/>
      <c r="N4" s="1033" t="s">
        <v>144</v>
      </c>
      <c r="O4" s="1033"/>
      <c r="P4" s="1019"/>
      <c r="Q4" s="1019"/>
      <c r="R4" s="1019"/>
      <c r="S4" s="1019"/>
      <c r="T4" s="1033" t="s">
        <v>13</v>
      </c>
      <c r="U4" s="1034"/>
      <c r="V4" s="202"/>
      <c r="W4" s="202"/>
      <c r="X4" s="202"/>
      <c r="Y4" s="202"/>
    </row>
    <row r="5" spans="2:25" s="203" customFormat="1" ht="39.75" customHeight="1" x14ac:dyDescent="0.2">
      <c r="B5" s="204" t="s">
        <v>245</v>
      </c>
      <c r="C5" s="1018"/>
      <c r="D5" s="1019"/>
      <c r="E5" s="1019"/>
      <c r="F5" s="1019"/>
      <c r="G5" s="1019"/>
      <c r="H5" s="1019"/>
      <c r="I5" s="1019"/>
      <c r="J5" s="1019"/>
      <c r="K5" s="1019"/>
      <c r="L5" s="1019"/>
      <c r="M5" s="1019"/>
      <c r="N5" s="1019"/>
      <c r="O5" s="1019"/>
      <c r="P5" s="1019"/>
      <c r="Q5" s="1019"/>
      <c r="R5" s="1019"/>
      <c r="S5" s="1019"/>
      <c r="T5" s="1019"/>
      <c r="U5" s="1020"/>
      <c r="V5" s="205"/>
      <c r="W5" s="205"/>
      <c r="X5" s="205"/>
      <c r="Y5" s="205"/>
    </row>
    <row r="6" spans="2:25" s="203" customFormat="1" ht="39.75" customHeight="1" x14ac:dyDescent="0.2">
      <c r="B6" s="204" t="s">
        <v>246</v>
      </c>
      <c r="C6" s="1021"/>
      <c r="D6" s="1022"/>
      <c r="E6" s="1022"/>
      <c r="F6" s="1022"/>
      <c r="G6" s="1022"/>
      <c r="H6" s="1022"/>
      <c r="I6" s="1022"/>
      <c r="J6" s="1022"/>
      <c r="K6" s="1022"/>
      <c r="L6" s="1022"/>
      <c r="M6" s="1022"/>
      <c r="N6" s="1022"/>
      <c r="O6" s="1022"/>
      <c r="P6" s="1022"/>
      <c r="Q6" s="1022"/>
      <c r="R6" s="1022"/>
      <c r="S6" s="1022"/>
      <c r="T6" s="1022"/>
      <c r="U6" s="1023"/>
      <c r="V6" s="205"/>
      <c r="W6" s="205"/>
      <c r="X6" s="205"/>
      <c r="Y6" s="205"/>
    </row>
    <row r="7" spans="2:25" s="203" customFormat="1" ht="39.75" customHeight="1" x14ac:dyDescent="0.2">
      <c r="B7" s="204" t="s">
        <v>247</v>
      </c>
      <c r="C7" s="1018"/>
      <c r="D7" s="1019"/>
      <c r="E7" s="1019"/>
      <c r="F7" s="1019"/>
      <c r="G7" s="1019"/>
      <c r="H7" s="1019"/>
      <c r="I7" s="1019"/>
      <c r="J7" s="1019"/>
      <c r="K7" s="1019"/>
      <c r="L7" s="1019"/>
      <c r="M7" s="1019"/>
      <c r="N7" s="1019"/>
      <c r="O7" s="1019"/>
      <c r="P7" s="1019"/>
      <c r="Q7" s="1019"/>
      <c r="R7" s="1019"/>
      <c r="S7" s="1019"/>
      <c r="T7" s="1019"/>
      <c r="U7" s="1020"/>
      <c r="V7" s="205"/>
      <c r="W7" s="205"/>
      <c r="X7" s="205"/>
      <c r="Y7" s="205"/>
    </row>
    <row r="8" spans="2:25" s="203" customFormat="1" ht="39.75" customHeight="1" x14ac:dyDescent="0.2">
      <c r="B8" s="204" t="s">
        <v>248</v>
      </c>
      <c r="C8" s="1018"/>
      <c r="D8" s="1019"/>
      <c r="E8" s="1019"/>
      <c r="F8" s="1019"/>
      <c r="G8" s="1019"/>
      <c r="H8" s="1019"/>
      <c r="I8" s="1019"/>
      <c r="J8" s="1019"/>
      <c r="K8" s="1019"/>
      <c r="L8" s="1019"/>
      <c r="M8" s="1019"/>
      <c r="N8" s="1019"/>
      <c r="O8" s="1019"/>
      <c r="P8" s="1019"/>
      <c r="Q8" s="1019"/>
      <c r="R8" s="1019"/>
      <c r="S8" s="1019"/>
      <c r="T8" s="1019"/>
      <c r="U8" s="1020"/>
      <c r="V8" s="202"/>
      <c r="W8" s="202"/>
      <c r="X8" s="202"/>
      <c r="Y8" s="202"/>
    </row>
    <row r="9" spans="2:25" s="203" customFormat="1" ht="39.75" customHeight="1" x14ac:dyDescent="0.2">
      <c r="B9" s="206" t="s">
        <v>249</v>
      </c>
      <c r="C9" s="1018"/>
      <c r="D9" s="1019"/>
      <c r="E9" s="1019"/>
      <c r="F9" s="1019"/>
      <c r="G9" s="1019"/>
      <c r="H9" s="1019"/>
      <c r="I9" s="1019"/>
      <c r="J9" s="1019"/>
      <c r="K9" s="1019"/>
      <c r="L9" s="1019"/>
      <c r="M9" s="1019"/>
      <c r="N9" s="1019"/>
      <c r="O9" s="1019"/>
      <c r="P9" s="1019"/>
      <c r="Q9" s="1019"/>
      <c r="R9" s="1019"/>
      <c r="S9" s="1019"/>
      <c r="T9" s="1019"/>
      <c r="U9" s="1020"/>
      <c r="V9" s="202"/>
      <c r="W9" s="202"/>
      <c r="X9" s="202"/>
      <c r="Y9" s="202"/>
    </row>
    <row r="10" spans="2:25" s="203" customFormat="1" ht="32.25" customHeight="1" x14ac:dyDescent="0.2">
      <c r="B10" s="1026" t="s">
        <v>250</v>
      </c>
      <c r="C10" s="1029"/>
      <c r="D10" s="1030"/>
      <c r="E10" s="1030"/>
      <c r="F10" s="1030"/>
      <c r="G10" s="207" t="s">
        <v>97</v>
      </c>
      <c r="H10" s="1030"/>
      <c r="I10" s="1030"/>
      <c r="J10" s="207" t="s">
        <v>144</v>
      </c>
      <c r="K10" s="1030"/>
      <c r="L10" s="1030"/>
      <c r="M10" s="207" t="s">
        <v>13</v>
      </c>
      <c r="N10" s="207"/>
      <c r="O10" s="207"/>
      <c r="P10" s="207"/>
      <c r="Q10" s="207"/>
      <c r="R10" s="207"/>
      <c r="S10" s="207"/>
      <c r="T10" s="207"/>
      <c r="U10" s="208"/>
      <c r="V10" s="202"/>
      <c r="W10" s="202"/>
      <c r="X10" s="202"/>
      <c r="Y10" s="202"/>
    </row>
    <row r="11" spans="2:25" s="203" customFormat="1" ht="32.25" customHeight="1" x14ac:dyDescent="0.2">
      <c r="B11" s="1027"/>
      <c r="C11" s="209"/>
      <c r="D11" s="210"/>
      <c r="E11" s="210"/>
      <c r="F11" s="211"/>
      <c r="G11" s="210"/>
      <c r="H11" s="210"/>
      <c r="I11" s="1031" t="s">
        <v>251</v>
      </c>
      <c r="J11" s="1031"/>
      <c r="K11" s="1024"/>
      <c r="L11" s="1024"/>
      <c r="M11" s="1024"/>
      <c r="N11" s="1024"/>
      <c r="O11" s="211" t="s">
        <v>97</v>
      </c>
      <c r="P11" s="1024"/>
      <c r="Q11" s="1024"/>
      <c r="R11" s="211" t="s">
        <v>144</v>
      </c>
      <c r="S11" s="1024"/>
      <c r="T11" s="1024"/>
      <c r="U11" s="212" t="s">
        <v>13</v>
      </c>
      <c r="V11" s="202"/>
      <c r="W11" s="202"/>
      <c r="X11" s="202"/>
      <c r="Y11" s="202"/>
    </row>
    <row r="12" spans="2:25" s="203" customFormat="1" ht="32.25" customHeight="1" x14ac:dyDescent="0.2">
      <c r="B12" s="1028"/>
      <c r="C12" s="213"/>
      <c r="D12" s="214"/>
      <c r="E12" s="214"/>
      <c r="F12" s="214"/>
      <c r="G12" s="214"/>
      <c r="H12" s="214"/>
      <c r="I12" s="214"/>
      <c r="J12" s="214"/>
      <c r="K12" s="214"/>
      <c r="L12" s="1025" t="s">
        <v>252</v>
      </c>
      <c r="M12" s="1025"/>
      <c r="N12" s="1025"/>
      <c r="O12" s="1025"/>
      <c r="P12" s="1025"/>
      <c r="Q12" s="1025"/>
      <c r="R12" s="1025"/>
      <c r="S12" s="1025"/>
      <c r="T12" s="214" t="s">
        <v>13</v>
      </c>
      <c r="U12" s="215" t="s">
        <v>253</v>
      </c>
      <c r="V12" s="202"/>
      <c r="W12" s="202"/>
      <c r="X12" s="202"/>
      <c r="Y12" s="202"/>
    </row>
    <row r="13" spans="2:25" ht="12.75" customHeight="1" x14ac:dyDescent="0.2"/>
    <row r="14" spans="2:25" ht="23.25" customHeight="1" x14ac:dyDescent="0.2">
      <c r="C14" s="216" t="s">
        <v>254</v>
      </c>
    </row>
    <row r="15" spans="2:25" ht="23.25" customHeight="1" x14ac:dyDescent="0.2">
      <c r="B15" s="217"/>
      <c r="C15" s="217"/>
      <c r="D15" s="217"/>
      <c r="E15" s="217"/>
      <c r="F15" s="217"/>
      <c r="G15" s="217"/>
      <c r="H15" s="217"/>
      <c r="I15" s="217"/>
      <c r="J15" s="217"/>
      <c r="K15" s="1017"/>
      <c r="L15" s="1017"/>
      <c r="M15" s="1017"/>
      <c r="N15" s="1017"/>
      <c r="O15" s="218" t="s">
        <v>97</v>
      </c>
      <c r="P15" s="1017"/>
      <c r="Q15" s="1017"/>
      <c r="R15" s="218" t="s">
        <v>144</v>
      </c>
      <c r="S15" s="1017"/>
      <c r="T15" s="1017"/>
      <c r="U15" s="219" t="s">
        <v>13</v>
      </c>
    </row>
    <row r="16" spans="2:25" ht="11.25" customHeight="1" x14ac:dyDescent="0.2">
      <c r="B16" s="220"/>
      <c r="C16" s="220"/>
      <c r="D16" s="220"/>
      <c r="E16" s="220"/>
      <c r="F16" s="220"/>
      <c r="G16" s="220"/>
      <c r="H16" s="220"/>
      <c r="I16" s="220"/>
      <c r="J16" s="220"/>
      <c r="K16" s="220"/>
      <c r="L16" s="220"/>
      <c r="M16" s="220"/>
      <c r="N16" s="220"/>
      <c r="O16" s="220"/>
      <c r="P16" s="220"/>
      <c r="Q16" s="220"/>
      <c r="R16" s="220"/>
      <c r="S16" s="220"/>
      <c r="T16" s="220"/>
    </row>
    <row r="17" spans="1:25" ht="18.75" customHeight="1" x14ac:dyDescent="0.2">
      <c r="B17" s="220"/>
      <c r="C17" s="1012" t="s">
        <v>255</v>
      </c>
      <c r="D17" s="1012"/>
      <c r="E17" s="1012"/>
      <c r="F17" s="220"/>
      <c r="G17" s="220"/>
      <c r="H17" s="220"/>
      <c r="I17" s="220"/>
      <c r="J17" s="220"/>
      <c r="K17" s="220"/>
      <c r="L17" s="220"/>
      <c r="M17" s="220"/>
      <c r="N17" s="220"/>
      <c r="O17" s="220"/>
      <c r="P17" s="220"/>
      <c r="Q17" s="220"/>
      <c r="R17" s="220"/>
      <c r="S17" s="220"/>
      <c r="T17" s="220"/>
    </row>
    <row r="18" spans="1:25" ht="25.5" customHeight="1" x14ac:dyDescent="0.2">
      <c r="C18" s="1013" t="s">
        <v>256</v>
      </c>
      <c r="D18" s="1013"/>
      <c r="E18" s="1013"/>
      <c r="G18" s="1014"/>
      <c r="H18" s="1014"/>
      <c r="I18" s="1014"/>
      <c r="J18" s="1014"/>
      <c r="K18" s="1014"/>
      <c r="L18" s="1014"/>
      <c r="M18" s="1014"/>
      <c r="N18" s="1014"/>
      <c r="O18" s="1014"/>
      <c r="P18" s="1014"/>
      <c r="Q18" s="1014"/>
      <c r="R18" s="1014"/>
      <c r="S18" s="1014"/>
      <c r="T18" s="1014"/>
      <c r="U18" s="1014"/>
      <c r="V18" s="221"/>
      <c r="W18" s="221"/>
      <c r="X18" s="221"/>
      <c r="Y18" s="221"/>
    </row>
    <row r="19" spans="1:25" ht="25.5" customHeight="1" x14ac:dyDescent="0.2">
      <c r="C19" s="1013" t="s">
        <v>257</v>
      </c>
      <c r="D19" s="1013"/>
      <c r="E19" s="1013"/>
      <c r="G19" s="1010"/>
      <c r="H19" s="1010"/>
      <c r="I19" s="1010"/>
      <c r="J19" s="1010"/>
      <c r="K19" s="1010"/>
      <c r="L19" s="1010"/>
      <c r="M19" s="1010"/>
      <c r="N19" s="1010"/>
      <c r="O19" s="1010"/>
      <c r="P19" s="1010"/>
      <c r="Q19" s="1010"/>
      <c r="R19" s="1010"/>
      <c r="S19" s="1010"/>
      <c r="T19" s="1010"/>
      <c r="U19" s="1010"/>
      <c r="V19" s="222"/>
      <c r="W19" s="222"/>
      <c r="X19" s="222"/>
      <c r="Y19" s="222"/>
    </row>
    <row r="20" spans="1:25" ht="25.5" customHeight="1" x14ac:dyDescent="0.2">
      <c r="C20" s="1015" t="s">
        <v>258</v>
      </c>
      <c r="D20" s="1015"/>
      <c r="E20" s="1015"/>
      <c r="F20" s="1015"/>
      <c r="G20" s="1010"/>
      <c r="H20" s="1010"/>
      <c r="I20" s="1010"/>
      <c r="J20" s="1010"/>
      <c r="K20" s="1010"/>
      <c r="L20" s="1010"/>
      <c r="M20" s="1010"/>
      <c r="N20" s="1010"/>
      <c r="O20" s="1010"/>
      <c r="P20" s="1010"/>
      <c r="Q20" s="1010"/>
      <c r="R20" s="1010"/>
      <c r="S20" s="1010"/>
      <c r="T20" s="1016" t="s">
        <v>259</v>
      </c>
      <c r="U20" s="1016"/>
      <c r="V20" s="222"/>
      <c r="W20" s="222"/>
      <c r="X20" s="222"/>
      <c r="Y20" s="222"/>
    </row>
    <row r="21" spans="1:25" ht="28.5" customHeight="1" x14ac:dyDescent="0.2">
      <c r="C21" s="223" t="s">
        <v>260</v>
      </c>
      <c r="D21" s="223"/>
      <c r="E21" s="223"/>
      <c r="F21" s="223"/>
      <c r="G21" s="1010"/>
      <c r="H21" s="1010"/>
      <c r="I21" s="1010"/>
      <c r="J21" s="1010"/>
      <c r="K21" s="1010"/>
      <c r="L21" s="1010"/>
      <c r="M21" s="1010"/>
      <c r="N21" s="1010"/>
      <c r="O21" s="1010"/>
      <c r="P21" s="1010"/>
      <c r="Q21" s="1010"/>
      <c r="R21" s="1010"/>
      <c r="S21" s="1010"/>
      <c r="U21" s="222"/>
      <c r="V21" s="222"/>
      <c r="W21" s="222"/>
      <c r="X21" s="222"/>
      <c r="Y21" s="222"/>
    </row>
    <row r="22" spans="1:25" ht="28.5" customHeight="1" x14ac:dyDescent="0.2">
      <c r="C22" s="1011" t="s">
        <v>261</v>
      </c>
      <c r="D22" s="1011"/>
      <c r="E22" s="1011"/>
      <c r="F22" s="1011"/>
      <c r="G22" s="1010"/>
      <c r="H22" s="1010"/>
      <c r="I22" s="1010"/>
      <c r="J22" s="1010"/>
      <c r="K22" s="1010"/>
      <c r="L22" s="1010"/>
      <c r="M22" s="1010"/>
      <c r="N22" s="1010"/>
      <c r="O22" s="1010"/>
      <c r="P22" s="1010"/>
      <c r="Q22" s="1010"/>
      <c r="R22" s="1010"/>
      <c r="S22" s="1010"/>
      <c r="U22" s="222"/>
      <c r="V22" s="222"/>
      <c r="W22" s="222"/>
      <c r="X22" s="222"/>
      <c r="Y22" s="222"/>
    </row>
    <row r="23" spans="1:25" ht="25.5" customHeight="1" x14ac:dyDescent="0.2">
      <c r="U23" s="222"/>
      <c r="V23" s="222"/>
      <c r="W23" s="222"/>
      <c r="X23" s="222"/>
      <c r="Y23" s="222"/>
    </row>
    <row r="24" spans="1:25" ht="25.5" customHeight="1" x14ac:dyDescent="0.2">
      <c r="U24" s="224"/>
      <c r="V24" s="224"/>
      <c r="W24" s="224"/>
      <c r="X24" s="224"/>
      <c r="Y24" s="224"/>
    </row>
    <row r="25" spans="1:25" ht="25.5" customHeight="1" x14ac:dyDescent="0.2">
      <c r="U25" s="224"/>
      <c r="V25" s="224"/>
      <c r="W25" s="224"/>
      <c r="X25" s="224"/>
      <c r="Y25" s="224"/>
    </row>
    <row r="26" spans="1:25" ht="18.75" customHeight="1" x14ac:dyDescent="0.2">
      <c r="A26" s="225" t="s">
        <v>262</v>
      </c>
    </row>
    <row r="29" spans="1:25" x14ac:dyDescent="0.2">
      <c r="A29" s="225"/>
    </row>
  </sheetData>
  <mergeCells count="37">
    <mergeCell ref="B1:U1"/>
    <mergeCell ref="C3:U3"/>
    <mergeCell ref="C4:G4"/>
    <mergeCell ref="H4:I4"/>
    <mergeCell ref="J4:M4"/>
    <mergeCell ref="N4:O4"/>
    <mergeCell ref="P4:S4"/>
    <mergeCell ref="T4:U4"/>
    <mergeCell ref="B10:B12"/>
    <mergeCell ref="C10:F10"/>
    <mergeCell ref="H10:I10"/>
    <mergeCell ref="K10:L10"/>
    <mergeCell ref="I11:J11"/>
    <mergeCell ref="K15:N15"/>
    <mergeCell ref="P15:Q15"/>
    <mergeCell ref="S15:T15"/>
    <mergeCell ref="C5:U5"/>
    <mergeCell ref="C6:U6"/>
    <mergeCell ref="C7:U7"/>
    <mergeCell ref="C8:U8"/>
    <mergeCell ref="C9:U9"/>
    <mergeCell ref="K11:N11"/>
    <mergeCell ref="P11:Q11"/>
    <mergeCell ref="S11:T11"/>
    <mergeCell ref="L12:O12"/>
    <mergeCell ref="P12:S12"/>
    <mergeCell ref="G21:S21"/>
    <mergeCell ref="C22:F22"/>
    <mergeCell ref="G22:S22"/>
    <mergeCell ref="C17:E17"/>
    <mergeCell ref="C18:E18"/>
    <mergeCell ref="G18:U18"/>
    <mergeCell ref="C19:E19"/>
    <mergeCell ref="G19:U19"/>
    <mergeCell ref="C20:F20"/>
    <mergeCell ref="G20:S20"/>
    <mergeCell ref="T20:U20"/>
  </mergeCells>
  <phoneticPr fontId="7"/>
  <printOptions horizontalCentered="1"/>
  <pageMargins left="0.23622047244094491" right="0.23622047244094491" top="0.74803149606299213" bottom="0.74803149606299213" header="0.31496062992125984" footer="0.31496062992125984"/>
  <pageSetup paperSize="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F59"/>
  <sheetViews>
    <sheetView view="pageBreakPreview" topLeftCell="A10" zoomScale="80" zoomScaleNormal="100" zoomScaleSheetLayoutView="80" workbookViewId="0">
      <selection activeCell="AO21" sqref="AO21"/>
    </sheetView>
  </sheetViews>
  <sheetFormatPr defaultRowHeight="13" x14ac:dyDescent="0.2"/>
  <cols>
    <col min="1" max="35" width="3" style="186" customWidth="1"/>
    <col min="36" max="36" width="2.90625" style="186" customWidth="1"/>
    <col min="37" max="242" width="9" style="186"/>
    <col min="243" max="243" width="5.6328125" style="186" customWidth="1"/>
    <col min="244" max="290" width="2" style="186" customWidth="1"/>
    <col min="291" max="498" width="9" style="186"/>
    <col min="499" max="499" width="5.6328125" style="186" customWidth="1"/>
    <col min="500" max="546" width="2" style="186" customWidth="1"/>
    <col min="547" max="754" width="9" style="186"/>
    <col min="755" max="755" width="5.6328125" style="186" customWidth="1"/>
    <col min="756" max="802" width="2" style="186" customWidth="1"/>
    <col min="803" max="1010" width="9" style="186"/>
    <col min="1011" max="1011" width="5.6328125" style="186" customWidth="1"/>
    <col min="1012" max="1058" width="2" style="186" customWidth="1"/>
    <col min="1059" max="1266" width="9" style="186"/>
    <col min="1267" max="1267" width="5.6328125" style="186" customWidth="1"/>
    <col min="1268" max="1314" width="2" style="186" customWidth="1"/>
    <col min="1315" max="1522" width="9" style="186"/>
    <col min="1523" max="1523" width="5.6328125" style="186" customWidth="1"/>
    <col min="1524" max="1570" width="2" style="186" customWidth="1"/>
    <col min="1571" max="1778" width="9" style="186"/>
    <col min="1779" max="1779" width="5.6328125" style="186" customWidth="1"/>
    <col min="1780" max="1826" width="2" style="186" customWidth="1"/>
    <col min="1827" max="2034" width="9" style="186"/>
    <col min="2035" max="2035" width="5.6328125" style="186" customWidth="1"/>
    <col min="2036" max="2082" width="2" style="186" customWidth="1"/>
    <col min="2083" max="2290" width="9" style="186"/>
    <col min="2291" max="2291" width="5.6328125" style="186" customWidth="1"/>
    <col min="2292" max="2338" width="2" style="186" customWidth="1"/>
    <col min="2339" max="2546" width="9" style="186"/>
    <col min="2547" max="2547" width="5.6328125" style="186" customWidth="1"/>
    <col min="2548" max="2594" width="2" style="186" customWidth="1"/>
    <col min="2595" max="2802" width="9" style="186"/>
    <col min="2803" max="2803" width="5.6328125" style="186" customWidth="1"/>
    <col min="2804" max="2850" width="2" style="186" customWidth="1"/>
    <col min="2851" max="3058" width="9" style="186"/>
    <col min="3059" max="3059" width="5.6328125" style="186" customWidth="1"/>
    <col min="3060" max="3106" width="2" style="186" customWidth="1"/>
    <col min="3107" max="3314" width="9" style="186"/>
    <col min="3315" max="3315" width="5.6328125" style="186" customWidth="1"/>
    <col min="3316" max="3362" width="2" style="186" customWidth="1"/>
    <col min="3363" max="3570" width="9" style="186"/>
    <col min="3571" max="3571" width="5.6328125" style="186" customWidth="1"/>
    <col min="3572" max="3618" width="2" style="186" customWidth="1"/>
    <col min="3619" max="3826" width="9" style="186"/>
    <col min="3827" max="3827" width="5.6328125" style="186" customWidth="1"/>
    <col min="3828" max="3874" width="2" style="186" customWidth="1"/>
    <col min="3875" max="4082" width="9" style="186"/>
    <col min="4083" max="4083" width="5.6328125" style="186" customWidth="1"/>
    <col min="4084" max="4130" width="2" style="186" customWidth="1"/>
    <col min="4131" max="4338" width="9" style="186"/>
    <col min="4339" max="4339" width="5.6328125" style="186" customWidth="1"/>
    <col min="4340" max="4386" width="2" style="186" customWidth="1"/>
    <col min="4387" max="4594" width="9" style="186"/>
    <col min="4595" max="4595" width="5.6328125" style="186" customWidth="1"/>
    <col min="4596" max="4642" width="2" style="186" customWidth="1"/>
    <col min="4643" max="4850" width="9" style="186"/>
    <col min="4851" max="4851" width="5.6328125" style="186" customWidth="1"/>
    <col min="4852" max="4898" width="2" style="186" customWidth="1"/>
    <col min="4899" max="5106" width="9" style="186"/>
    <col min="5107" max="5107" width="5.6328125" style="186" customWidth="1"/>
    <col min="5108" max="5154" width="2" style="186" customWidth="1"/>
    <col min="5155" max="5362" width="9" style="186"/>
    <col min="5363" max="5363" width="5.6328125" style="186" customWidth="1"/>
    <col min="5364" max="5410" width="2" style="186" customWidth="1"/>
    <col min="5411" max="5618" width="9" style="186"/>
    <col min="5619" max="5619" width="5.6328125" style="186" customWidth="1"/>
    <col min="5620" max="5666" width="2" style="186" customWidth="1"/>
    <col min="5667" max="5874" width="9" style="186"/>
    <col min="5875" max="5875" width="5.6328125" style="186" customWidth="1"/>
    <col min="5876" max="5922" width="2" style="186" customWidth="1"/>
    <col min="5923" max="6130" width="9" style="186"/>
    <col min="6131" max="6131" width="5.6328125" style="186" customWidth="1"/>
    <col min="6132" max="6178" width="2" style="186" customWidth="1"/>
    <col min="6179" max="6386" width="9" style="186"/>
    <col min="6387" max="6387" width="5.6328125" style="186" customWidth="1"/>
    <col min="6388" max="6434" width="2" style="186" customWidth="1"/>
    <col min="6435" max="6642" width="9" style="186"/>
    <col min="6643" max="6643" width="5.6328125" style="186" customWidth="1"/>
    <col min="6644" max="6690" width="2" style="186" customWidth="1"/>
    <col min="6691" max="6898" width="9" style="186"/>
    <col min="6899" max="6899" width="5.6328125" style="186" customWidth="1"/>
    <col min="6900" max="6946" width="2" style="186" customWidth="1"/>
    <col min="6947" max="7154" width="9" style="186"/>
    <col min="7155" max="7155" width="5.6328125" style="186" customWidth="1"/>
    <col min="7156" max="7202" width="2" style="186" customWidth="1"/>
    <col min="7203" max="7410" width="9" style="186"/>
    <col min="7411" max="7411" width="5.6328125" style="186" customWidth="1"/>
    <col min="7412" max="7458" width="2" style="186" customWidth="1"/>
    <col min="7459" max="7666" width="9" style="186"/>
    <col min="7667" max="7667" width="5.6328125" style="186" customWidth="1"/>
    <col min="7668" max="7714" width="2" style="186" customWidth="1"/>
    <col min="7715" max="7922" width="9" style="186"/>
    <col min="7923" max="7923" width="5.6328125" style="186" customWidth="1"/>
    <col min="7924" max="7970" width="2" style="186" customWidth="1"/>
    <col min="7971" max="8178" width="9" style="186"/>
    <col min="8179" max="8179" width="5.6328125" style="186" customWidth="1"/>
    <col min="8180" max="8226" width="2" style="186" customWidth="1"/>
    <col min="8227" max="8434" width="9" style="186"/>
    <col min="8435" max="8435" width="5.6328125" style="186" customWidth="1"/>
    <col min="8436" max="8482" width="2" style="186" customWidth="1"/>
    <col min="8483" max="8690" width="9" style="186"/>
    <col min="8691" max="8691" width="5.6328125" style="186" customWidth="1"/>
    <col min="8692" max="8738" width="2" style="186" customWidth="1"/>
    <col min="8739" max="8946" width="9" style="186"/>
    <col min="8947" max="8947" width="5.6328125" style="186" customWidth="1"/>
    <col min="8948" max="8994" width="2" style="186" customWidth="1"/>
    <col min="8995" max="9202" width="9" style="186"/>
    <col min="9203" max="9203" width="5.6328125" style="186" customWidth="1"/>
    <col min="9204" max="9250" width="2" style="186" customWidth="1"/>
    <col min="9251" max="9458" width="9" style="186"/>
    <col min="9459" max="9459" width="5.6328125" style="186" customWidth="1"/>
    <col min="9460" max="9506" width="2" style="186" customWidth="1"/>
    <col min="9507" max="9714" width="9" style="186"/>
    <col min="9715" max="9715" width="5.6328125" style="186" customWidth="1"/>
    <col min="9716" max="9762" width="2" style="186" customWidth="1"/>
    <col min="9763" max="9970" width="9" style="186"/>
    <col min="9971" max="9971" width="5.6328125" style="186" customWidth="1"/>
    <col min="9972" max="10018" width="2" style="186" customWidth="1"/>
    <col min="10019" max="10226" width="9" style="186"/>
    <col min="10227" max="10227" width="5.6328125" style="186" customWidth="1"/>
    <col min="10228" max="10274" width="2" style="186" customWidth="1"/>
    <col min="10275" max="10482" width="9" style="186"/>
    <col min="10483" max="10483" width="5.6328125" style="186" customWidth="1"/>
    <col min="10484" max="10530" width="2" style="186" customWidth="1"/>
    <col min="10531" max="10738" width="9" style="186"/>
    <col min="10739" max="10739" width="5.6328125" style="186" customWidth="1"/>
    <col min="10740" max="10786" width="2" style="186" customWidth="1"/>
    <col min="10787" max="10994" width="9" style="186"/>
    <col min="10995" max="10995" width="5.6328125" style="186" customWidth="1"/>
    <col min="10996" max="11042" width="2" style="186" customWidth="1"/>
    <col min="11043" max="11250" width="9" style="186"/>
    <col min="11251" max="11251" width="5.6328125" style="186" customWidth="1"/>
    <col min="11252" max="11298" width="2" style="186" customWidth="1"/>
    <col min="11299" max="11506" width="9" style="186"/>
    <col min="11507" max="11507" width="5.6328125" style="186" customWidth="1"/>
    <col min="11508" max="11554" width="2" style="186" customWidth="1"/>
    <col min="11555" max="11762" width="9" style="186"/>
    <col min="11763" max="11763" width="5.6328125" style="186" customWidth="1"/>
    <col min="11764" max="11810" width="2" style="186" customWidth="1"/>
    <col min="11811" max="12018" width="9" style="186"/>
    <col min="12019" max="12019" width="5.6328125" style="186" customWidth="1"/>
    <col min="12020" max="12066" width="2" style="186" customWidth="1"/>
    <col min="12067" max="12274" width="9" style="186"/>
    <col min="12275" max="12275" width="5.6328125" style="186" customWidth="1"/>
    <col min="12276" max="12322" width="2" style="186" customWidth="1"/>
    <col min="12323" max="12530" width="9" style="186"/>
    <col min="12531" max="12531" width="5.6328125" style="186" customWidth="1"/>
    <col min="12532" max="12578" width="2" style="186" customWidth="1"/>
    <col min="12579" max="12786" width="9" style="186"/>
    <col min="12787" max="12787" width="5.6328125" style="186" customWidth="1"/>
    <col min="12788" max="12834" width="2" style="186" customWidth="1"/>
    <col min="12835" max="13042" width="9" style="186"/>
    <col min="13043" max="13043" width="5.6328125" style="186" customWidth="1"/>
    <col min="13044" max="13090" width="2" style="186" customWidth="1"/>
    <col min="13091" max="13298" width="9" style="186"/>
    <col min="13299" max="13299" width="5.6328125" style="186" customWidth="1"/>
    <col min="13300" max="13346" width="2" style="186" customWidth="1"/>
    <col min="13347" max="13554" width="9" style="186"/>
    <col min="13555" max="13555" width="5.6328125" style="186" customWidth="1"/>
    <col min="13556" max="13602" width="2" style="186" customWidth="1"/>
    <col min="13603" max="13810" width="9" style="186"/>
    <col min="13811" max="13811" width="5.6328125" style="186" customWidth="1"/>
    <col min="13812" max="13858" width="2" style="186" customWidth="1"/>
    <col min="13859" max="14066" width="9" style="186"/>
    <col min="14067" max="14067" width="5.6328125" style="186" customWidth="1"/>
    <col min="14068" max="14114" width="2" style="186" customWidth="1"/>
    <col min="14115" max="14322" width="9" style="186"/>
    <col min="14323" max="14323" width="5.6328125" style="186" customWidth="1"/>
    <col min="14324" max="14370" width="2" style="186" customWidth="1"/>
    <col min="14371" max="14578" width="9" style="186"/>
    <col min="14579" max="14579" width="5.6328125" style="186" customWidth="1"/>
    <col min="14580" max="14626" width="2" style="186" customWidth="1"/>
    <col min="14627" max="14834" width="9" style="186"/>
    <col min="14835" max="14835" width="5.6328125" style="186" customWidth="1"/>
    <col min="14836" max="14882" width="2" style="186" customWidth="1"/>
    <col min="14883" max="15090" width="9" style="186"/>
    <col min="15091" max="15091" width="5.6328125" style="186" customWidth="1"/>
    <col min="15092" max="15138" width="2" style="186" customWidth="1"/>
    <col min="15139" max="15346" width="9" style="186"/>
    <col min="15347" max="15347" width="5.6328125" style="186" customWidth="1"/>
    <col min="15348" max="15394" width="2" style="186" customWidth="1"/>
    <col min="15395" max="15602" width="9" style="186"/>
    <col min="15603" max="15603" width="5.6328125" style="186" customWidth="1"/>
    <col min="15604" max="15650" width="2" style="186" customWidth="1"/>
    <col min="15651" max="15858" width="9" style="186"/>
    <col min="15859" max="15859" width="5.6328125" style="186" customWidth="1"/>
    <col min="15860" max="15906" width="2" style="186" customWidth="1"/>
    <col min="15907" max="16114" width="9" style="186"/>
    <col min="16115" max="16115" width="5.6328125" style="186" customWidth="1"/>
    <col min="16116" max="16162" width="2" style="186" customWidth="1"/>
    <col min="16163" max="16384" width="9" style="186"/>
  </cols>
  <sheetData>
    <row r="1" spans="1:58" ht="5.25" customHeight="1" x14ac:dyDescent="0.2"/>
    <row r="2" spans="1:58" s="82" customFormat="1" ht="17.25" customHeight="1" x14ac:dyDescent="0.2">
      <c r="A2" s="152" t="s">
        <v>214</v>
      </c>
      <c r="B2" s="83"/>
      <c r="C2" s="83"/>
      <c r="D2" s="83"/>
      <c r="E2" s="83"/>
      <c r="F2" s="83"/>
      <c r="G2" s="83"/>
      <c r="L2" s="84"/>
      <c r="M2" s="84"/>
      <c r="V2" s="85"/>
      <c r="X2" s="84"/>
      <c r="Y2" s="84"/>
      <c r="AK2" s="185"/>
      <c r="AL2" s="185"/>
      <c r="AM2" s="185"/>
      <c r="AN2" s="185"/>
      <c r="AO2" s="185"/>
      <c r="AP2" s="185"/>
      <c r="AQ2" s="185"/>
      <c r="AR2" s="185"/>
      <c r="AS2" s="185"/>
      <c r="AT2" s="185"/>
      <c r="AU2" s="85"/>
      <c r="AV2" s="85"/>
      <c r="AW2" s="85"/>
      <c r="AX2" s="85"/>
      <c r="AY2" s="85"/>
      <c r="AZ2" s="85"/>
      <c r="BA2" s="85"/>
      <c r="BB2" s="85"/>
      <c r="BC2" s="85"/>
      <c r="BD2" s="185"/>
      <c r="BE2" s="185"/>
      <c r="BF2" s="185"/>
    </row>
    <row r="3" spans="1:58" s="82" customFormat="1" ht="4.5" customHeight="1" x14ac:dyDescent="0.2">
      <c r="V3" s="85"/>
      <c r="W3" s="85"/>
      <c r="X3" s="85"/>
      <c r="Y3" s="85"/>
      <c r="Z3" s="85"/>
      <c r="AA3" s="85"/>
      <c r="AB3" s="85"/>
      <c r="AC3" s="85"/>
      <c r="AD3" s="85"/>
      <c r="AK3" s="185"/>
      <c r="AL3" s="185"/>
      <c r="AM3" s="185"/>
      <c r="AN3" s="185"/>
      <c r="AO3" s="185"/>
      <c r="AP3" s="185"/>
      <c r="AQ3" s="185"/>
      <c r="AR3" s="185"/>
      <c r="AS3" s="185"/>
      <c r="AT3" s="185"/>
      <c r="AU3" s="85"/>
      <c r="AV3" s="85"/>
      <c r="AW3" s="85"/>
      <c r="AX3" s="85"/>
      <c r="AY3" s="85"/>
      <c r="AZ3" s="85"/>
      <c r="BA3" s="85"/>
      <c r="BB3" s="85"/>
      <c r="BC3" s="85"/>
      <c r="BD3" s="185"/>
      <c r="BE3" s="185"/>
      <c r="BF3" s="185"/>
    </row>
    <row r="4" spans="1:58" s="82" customFormat="1" ht="16.5" x14ac:dyDescent="0.2">
      <c r="A4" s="438" t="s">
        <v>241</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185"/>
      <c r="AL4" s="185"/>
      <c r="AM4" s="185"/>
      <c r="AN4" s="185"/>
      <c r="AO4" s="185"/>
      <c r="AP4" s="185"/>
      <c r="AQ4" s="185"/>
      <c r="AR4" s="185"/>
      <c r="AS4" s="185"/>
      <c r="AT4" s="185"/>
      <c r="AU4" s="185"/>
      <c r="AV4" s="185"/>
      <c r="AW4" s="185"/>
      <c r="AX4" s="185"/>
      <c r="AY4" s="85"/>
      <c r="AZ4" s="85"/>
      <c r="BA4" s="85"/>
      <c r="BB4" s="85"/>
      <c r="BC4" s="85"/>
      <c r="BD4" s="85"/>
      <c r="BE4" s="85"/>
      <c r="BF4" s="85"/>
    </row>
    <row r="5" spans="1:58" s="82" customFormat="1" ht="9.75" customHeight="1" x14ac:dyDescent="0.2">
      <c r="G5" s="185"/>
      <c r="H5" s="185"/>
      <c r="I5" s="185"/>
      <c r="J5" s="185"/>
      <c r="K5" s="185"/>
      <c r="L5" s="185"/>
      <c r="M5" s="185"/>
      <c r="N5" s="185"/>
      <c r="O5" s="185"/>
      <c r="P5" s="185"/>
      <c r="Q5" s="185"/>
      <c r="AK5" s="185"/>
      <c r="AL5" s="185"/>
      <c r="AM5" s="185"/>
      <c r="AN5" s="185"/>
      <c r="AO5" s="185"/>
      <c r="AP5" s="185"/>
      <c r="AQ5" s="185"/>
      <c r="AR5" s="185"/>
      <c r="AS5" s="185"/>
      <c r="AT5" s="185"/>
      <c r="AU5" s="185"/>
      <c r="AV5" s="185"/>
      <c r="AW5" s="185"/>
      <c r="AX5" s="185"/>
      <c r="AY5" s="85"/>
      <c r="AZ5" s="85"/>
      <c r="BA5" s="85"/>
      <c r="BB5" s="85"/>
      <c r="BC5" s="85"/>
      <c r="BD5" s="85"/>
      <c r="BE5" s="85"/>
      <c r="BF5" s="85"/>
    </row>
    <row r="6" spans="1:58" s="82" customFormat="1" ht="16" customHeight="1" x14ac:dyDescent="0.2">
      <c r="C6" s="185"/>
      <c r="D6" s="185"/>
      <c r="F6" s="185"/>
      <c r="G6" s="185"/>
      <c r="H6" s="185"/>
      <c r="I6" s="185"/>
      <c r="J6" s="185"/>
      <c r="K6" s="185"/>
      <c r="V6" s="447"/>
      <c r="W6" s="447"/>
      <c r="X6" s="447"/>
      <c r="Y6" s="447"/>
      <c r="Z6" s="447"/>
      <c r="AA6" s="448"/>
      <c r="AB6" s="448"/>
      <c r="AC6" s="82" t="s">
        <v>77</v>
      </c>
      <c r="AD6" s="448"/>
      <c r="AE6" s="448"/>
      <c r="AF6" s="82" t="s">
        <v>78</v>
      </c>
      <c r="AG6" s="448"/>
      <c r="AH6" s="448"/>
      <c r="AI6" s="82" t="s">
        <v>79</v>
      </c>
      <c r="AK6" s="185"/>
      <c r="AL6" s="185"/>
      <c r="AM6" s="185"/>
      <c r="AN6" s="185"/>
      <c r="AO6" s="185"/>
      <c r="AP6" s="185"/>
      <c r="AQ6" s="185"/>
      <c r="AR6" s="185"/>
      <c r="AS6" s="185"/>
      <c r="AT6" s="185"/>
      <c r="AU6" s="185"/>
      <c r="AV6" s="185"/>
      <c r="AW6" s="185"/>
      <c r="AX6" s="185"/>
      <c r="AY6" s="85"/>
      <c r="AZ6" s="85"/>
      <c r="BA6" s="85"/>
      <c r="BB6" s="85"/>
      <c r="BC6" s="85"/>
      <c r="BD6" s="85"/>
      <c r="BE6" s="85"/>
      <c r="BF6" s="85"/>
    </row>
    <row r="7" spans="1:58" s="82" customFormat="1" ht="15.75" customHeight="1" x14ac:dyDescent="0.2">
      <c r="C7" s="185"/>
      <c r="D7" s="185"/>
      <c r="E7" s="185"/>
      <c r="F7" s="185"/>
      <c r="G7" s="185"/>
      <c r="H7" s="185"/>
      <c r="I7" s="185"/>
      <c r="J7" s="185"/>
      <c r="K7" s="185"/>
      <c r="AK7" s="185"/>
      <c r="AL7" s="185"/>
      <c r="AM7" s="185"/>
      <c r="AN7" s="185"/>
      <c r="AO7" s="185"/>
      <c r="AP7" s="185"/>
      <c r="AQ7" s="185"/>
      <c r="AR7" s="185"/>
      <c r="AS7" s="185"/>
      <c r="AT7" s="185"/>
      <c r="AU7" s="185"/>
      <c r="AV7" s="185"/>
      <c r="AW7" s="185"/>
      <c r="AX7" s="185"/>
      <c r="AY7" s="85"/>
      <c r="AZ7" s="85"/>
      <c r="BA7" s="85"/>
      <c r="BB7" s="85"/>
      <c r="BC7" s="85"/>
      <c r="BD7" s="85"/>
      <c r="BE7" s="85"/>
      <c r="BF7" s="85"/>
    </row>
    <row r="8" spans="1:58" s="82" customFormat="1" ht="16.5" customHeight="1" x14ac:dyDescent="0.2">
      <c r="B8" s="98" t="s">
        <v>269</v>
      </c>
      <c r="H8" s="185"/>
      <c r="I8" s="185"/>
      <c r="J8" s="185"/>
      <c r="K8" s="185"/>
      <c r="Q8" s="98" t="s">
        <v>219</v>
      </c>
      <c r="R8" s="98"/>
      <c r="S8" s="98"/>
      <c r="T8" s="98"/>
      <c r="U8" s="98"/>
      <c r="V8" s="98"/>
      <c r="W8" s="464"/>
      <c r="X8" s="464"/>
      <c r="Y8" s="464"/>
      <c r="Z8" s="464"/>
      <c r="AA8" s="464"/>
      <c r="AB8" s="464"/>
      <c r="AC8" s="464"/>
      <c r="AD8" s="464"/>
      <c r="AE8" s="464"/>
      <c r="AF8" s="464"/>
      <c r="AG8" s="464"/>
      <c r="AH8" s="464"/>
      <c r="AK8" s="185"/>
      <c r="AL8" s="185"/>
      <c r="AM8" s="185"/>
      <c r="AN8" s="185"/>
      <c r="AO8" s="185"/>
      <c r="AP8" s="185"/>
      <c r="AQ8" s="185"/>
      <c r="AR8" s="185"/>
      <c r="AS8" s="185"/>
      <c r="AT8" s="185"/>
      <c r="AU8" s="185"/>
      <c r="AV8" s="185"/>
      <c r="AW8" s="185"/>
      <c r="AX8" s="185"/>
      <c r="AY8" s="85"/>
      <c r="AZ8" s="85"/>
      <c r="BA8" s="85"/>
      <c r="BB8" s="85"/>
      <c r="BC8" s="85"/>
      <c r="BD8" s="85"/>
      <c r="BE8" s="85"/>
      <c r="BF8" s="85"/>
    </row>
    <row r="9" spans="1:58" s="82" customFormat="1" ht="16.5" customHeight="1" x14ac:dyDescent="0.2">
      <c r="C9" s="185"/>
      <c r="D9" s="185"/>
      <c r="E9" s="185"/>
      <c r="F9" s="185"/>
      <c r="G9" s="185"/>
      <c r="H9" s="185"/>
      <c r="I9" s="185"/>
      <c r="J9" s="185"/>
      <c r="K9" s="185"/>
      <c r="L9" s="463" t="s">
        <v>81</v>
      </c>
      <c r="M9" s="463"/>
      <c r="N9" s="463"/>
      <c r="O9" s="463"/>
      <c r="P9" s="463"/>
      <c r="Q9" s="462" t="s">
        <v>218</v>
      </c>
      <c r="R9" s="462"/>
      <c r="S9" s="462"/>
      <c r="T9" s="462"/>
      <c r="U9" s="462"/>
      <c r="V9" s="462"/>
      <c r="W9" s="464"/>
      <c r="X9" s="464"/>
      <c r="Y9" s="464"/>
      <c r="Z9" s="464"/>
      <c r="AA9" s="464"/>
      <c r="AB9" s="464"/>
      <c r="AC9" s="464"/>
      <c r="AD9" s="464"/>
      <c r="AE9" s="464"/>
      <c r="AF9" s="464"/>
      <c r="AG9" s="464"/>
      <c r="AH9" s="464"/>
      <c r="AK9" s="185"/>
      <c r="AL9" s="185"/>
      <c r="AM9" s="185"/>
      <c r="AN9" s="185"/>
      <c r="AO9" s="185"/>
      <c r="AP9" s="185"/>
      <c r="AQ9" s="185"/>
      <c r="AR9" s="185"/>
      <c r="AS9" s="185"/>
      <c r="AT9" s="185"/>
      <c r="AU9" s="185"/>
      <c r="AV9" s="185"/>
      <c r="AW9" s="185"/>
      <c r="AX9" s="185"/>
      <c r="AY9" s="85"/>
      <c r="AZ9" s="85"/>
      <c r="BA9" s="85"/>
      <c r="BB9" s="85"/>
      <c r="BC9" s="85"/>
      <c r="BD9" s="85"/>
      <c r="BE9" s="85"/>
      <c r="BF9" s="85"/>
    </row>
    <row r="10" spans="1:58" s="82" customFormat="1" ht="16.5" customHeight="1" x14ac:dyDescent="0.2">
      <c r="C10" s="185"/>
      <c r="D10" s="185"/>
      <c r="E10" s="185"/>
      <c r="F10" s="185"/>
      <c r="G10" s="185"/>
      <c r="H10" s="185"/>
      <c r="I10" s="185"/>
      <c r="J10" s="185"/>
      <c r="K10" s="185"/>
      <c r="P10" s="460" t="s">
        <v>82</v>
      </c>
      <c r="Q10" s="460"/>
      <c r="R10" s="460"/>
      <c r="S10" s="460"/>
      <c r="T10" s="460"/>
      <c r="U10" s="460"/>
      <c r="V10" s="460"/>
      <c r="W10" s="461"/>
      <c r="X10" s="461"/>
      <c r="Y10" s="461"/>
      <c r="Z10" s="461"/>
      <c r="AA10" s="461"/>
      <c r="AB10" s="461"/>
      <c r="AC10" s="461"/>
      <c r="AD10" s="461"/>
      <c r="AE10" s="461"/>
      <c r="AF10" s="461"/>
      <c r="AG10" s="461"/>
      <c r="AH10" s="461"/>
      <c r="AI10" s="104"/>
      <c r="AK10" s="185"/>
      <c r="AL10" s="185"/>
      <c r="AM10" s="185"/>
      <c r="AN10" s="185"/>
      <c r="AO10" s="185"/>
      <c r="AP10" s="185"/>
      <c r="AQ10" s="185"/>
      <c r="AR10" s="185"/>
      <c r="AS10" s="185"/>
      <c r="AT10" s="185"/>
      <c r="AU10" s="185"/>
      <c r="AV10" s="185"/>
      <c r="AW10" s="185"/>
      <c r="AX10" s="185"/>
      <c r="AY10" s="85"/>
      <c r="AZ10" s="85"/>
      <c r="BA10" s="85"/>
      <c r="BB10" s="85"/>
      <c r="BC10" s="85"/>
      <c r="BD10" s="85"/>
      <c r="BE10" s="85"/>
      <c r="BF10" s="85"/>
    </row>
    <row r="11" spans="1:58" ht="16.5" customHeight="1" x14ac:dyDescent="0.2"/>
    <row r="12" spans="1:58" ht="16" customHeight="1" x14ac:dyDescent="0.2">
      <c r="A12" s="186" t="s">
        <v>213</v>
      </c>
    </row>
    <row r="13" spans="1:58" ht="12" customHeight="1" x14ac:dyDescent="0.2"/>
    <row r="14" spans="1:58" ht="15" customHeight="1" x14ac:dyDescent="0.2">
      <c r="A14" s="187"/>
      <c r="B14" s="187"/>
      <c r="C14" s="187"/>
      <c r="D14" s="187"/>
      <c r="E14" s="187"/>
      <c r="F14" s="187"/>
      <c r="G14" s="188"/>
      <c r="H14" s="188"/>
      <c r="I14" s="188"/>
      <c r="J14" s="400"/>
      <c r="K14" s="400"/>
      <c r="L14" s="400"/>
      <c r="M14" s="400"/>
      <c r="N14" s="400"/>
      <c r="O14" s="400"/>
      <c r="P14" s="394" t="s">
        <v>215</v>
      </c>
      <c r="Q14" s="395"/>
      <c r="R14" s="395"/>
      <c r="S14" s="396"/>
      <c r="T14" s="454"/>
      <c r="U14" s="455"/>
      <c r="V14" s="455"/>
      <c r="W14" s="455"/>
      <c r="X14" s="455"/>
      <c r="Y14" s="455"/>
      <c r="Z14" s="455"/>
      <c r="AA14" s="455"/>
      <c r="AB14" s="455"/>
      <c r="AC14" s="455"/>
      <c r="AD14" s="455"/>
      <c r="AE14" s="455"/>
      <c r="AF14" s="455"/>
      <c r="AG14" s="455"/>
      <c r="AH14" s="455"/>
      <c r="AI14" s="455"/>
      <c r="AJ14" s="456"/>
    </row>
    <row r="15" spans="1:58" ht="15" customHeight="1" x14ac:dyDescent="0.2">
      <c r="A15" s="187"/>
      <c r="B15" s="187"/>
      <c r="C15" s="187"/>
      <c r="D15" s="187"/>
      <c r="E15" s="187"/>
      <c r="F15" s="187"/>
      <c r="G15" s="188"/>
      <c r="H15" s="188"/>
      <c r="I15" s="188"/>
      <c r="J15" s="401"/>
      <c r="K15" s="400"/>
      <c r="L15" s="400"/>
      <c r="M15" s="400"/>
      <c r="N15" s="400"/>
      <c r="O15" s="400"/>
      <c r="P15" s="397"/>
      <c r="Q15" s="398"/>
      <c r="R15" s="398"/>
      <c r="S15" s="399"/>
      <c r="T15" s="457"/>
      <c r="U15" s="458"/>
      <c r="V15" s="458"/>
      <c r="W15" s="458"/>
      <c r="X15" s="458"/>
      <c r="Y15" s="458"/>
      <c r="Z15" s="458"/>
      <c r="AA15" s="458"/>
      <c r="AB15" s="458"/>
      <c r="AC15" s="458"/>
      <c r="AD15" s="458"/>
      <c r="AE15" s="458"/>
      <c r="AF15" s="458"/>
      <c r="AG15" s="458"/>
      <c r="AH15" s="458"/>
      <c r="AI15" s="458"/>
      <c r="AJ15" s="459"/>
    </row>
    <row r="16" spans="1:58" ht="20.149999999999999" customHeight="1" x14ac:dyDescent="0.2">
      <c r="A16" s="402" t="s">
        <v>201</v>
      </c>
      <c r="B16" s="403"/>
      <c r="C16" s="403"/>
      <c r="D16" s="403"/>
      <c r="E16" s="403"/>
      <c r="F16" s="403"/>
      <c r="G16" s="403"/>
      <c r="H16" s="403"/>
      <c r="I16" s="403"/>
      <c r="J16" s="403"/>
      <c r="K16" s="403"/>
      <c r="L16" s="403"/>
      <c r="M16" s="403"/>
      <c r="N16" s="403"/>
      <c r="O16" s="404"/>
      <c r="P16" s="394" t="s">
        <v>216</v>
      </c>
      <c r="Q16" s="395"/>
      <c r="R16" s="395"/>
      <c r="S16" s="396"/>
      <c r="T16" s="423"/>
      <c r="U16" s="424"/>
      <c r="V16" s="424"/>
      <c r="W16" s="424"/>
      <c r="X16" s="424"/>
      <c r="Y16" s="424"/>
      <c r="Z16" s="424"/>
      <c r="AA16" s="424"/>
      <c r="AB16" s="424"/>
      <c r="AC16" s="424"/>
      <c r="AD16" s="424"/>
      <c r="AE16" s="424"/>
      <c r="AF16" s="424"/>
      <c r="AG16" s="424"/>
      <c r="AH16" s="424"/>
      <c r="AI16" s="424"/>
      <c r="AJ16" s="425"/>
    </row>
    <row r="17" spans="1:36" ht="20.149999999999999" customHeight="1" x14ac:dyDescent="0.2">
      <c r="A17" s="405"/>
      <c r="B17" s="406"/>
      <c r="C17" s="406"/>
      <c r="D17" s="406"/>
      <c r="E17" s="406"/>
      <c r="F17" s="406"/>
      <c r="G17" s="406"/>
      <c r="H17" s="406"/>
      <c r="I17" s="406"/>
      <c r="J17" s="406"/>
      <c r="K17" s="406"/>
      <c r="L17" s="406"/>
      <c r="M17" s="406"/>
      <c r="N17" s="406"/>
      <c r="O17" s="407"/>
      <c r="P17" s="397"/>
      <c r="Q17" s="398"/>
      <c r="R17" s="398"/>
      <c r="S17" s="399"/>
      <c r="T17" s="426"/>
      <c r="U17" s="427"/>
      <c r="V17" s="427"/>
      <c r="W17" s="427"/>
      <c r="X17" s="427"/>
      <c r="Y17" s="427"/>
      <c r="Z17" s="427"/>
      <c r="AA17" s="427"/>
      <c r="AB17" s="427"/>
      <c r="AC17" s="427"/>
      <c r="AD17" s="427"/>
      <c r="AE17" s="427"/>
      <c r="AF17" s="427"/>
      <c r="AG17" s="427"/>
      <c r="AH17" s="427"/>
      <c r="AI17" s="427"/>
      <c r="AJ17" s="428"/>
    </row>
    <row r="18" spans="1:36" ht="15" customHeight="1" x14ac:dyDescent="0.2">
      <c r="A18" s="405"/>
      <c r="B18" s="406"/>
      <c r="C18" s="406"/>
      <c r="D18" s="406"/>
      <c r="E18" s="406"/>
      <c r="F18" s="406"/>
      <c r="G18" s="406"/>
      <c r="H18" s="406"/>
      <c r="I18" s="406"/>
      <c r="J18" s="406"/>
      <c r="K18" s="406"/>
      <c r="L18" s="406"/>
      <c r="M18" s="406"/>
      <c r="N18" s="406"/>
      <c r="O18" s="407"/>
      <c r="P18" s="394" t="s">
        <v>217</v>
      </c>
      <c r="Q18" s="395"/>
      <c r="R18" s="395"/>
      <c r="S18" s="396"/>
      <c r="T18" s="429" t="s">
        <v>220</v>
      </c>
      <c r="U18" s="430"/>
      <c r="V18" s="430"/>
      <c r="W18" s="431"/>
      <c r="X18" s="431"/>
      <c r="Y18" s="431"/>
      <c r="Z18" s="88" t="s">
        <v>33</v>
      </c>
      <c r="AA18" s="432"/>
      <c r="AB18" s="432"/>
      <c r="AC18" s="432"/>
      <c r="AD18" s="196" t="s">
        <v>221</v>
      </c>
      <c r="AE18" s="195"/>
      <c r="AF18" s="195"/>
      <c r="AG18" s="88"/>
      <c r="AH18" s="105"/>
      <c r="AI18" s="105"/>
      <c r="AJ18" s="89"/>
    </row>
    <row r="19" spans="1:36" ht="15" customHeight="1" x14ac:dyDescent="0.2">
      <c r="A19" s="405"/>
      <c r="B19" s="406"/>
      <c r="C19" s="406"/>
      <c r="D19" s="406"/>
      <c r="E19" s="406"/>
      <c r="F19" s="406"/>
      <c r="G19" s="406"/>
      <c r="H19" s="406"/>
      <c r="I19" s="406"/>
      <c r="J19" s="406"/>
      <c r="K19" s="406"/>
      <c r="L19" s="406"/>
      <c r="M19" s="406"/>
      <c r="N19" s="406"/>
      <c r="O19" s="407"/>
      <c r="P19" s="414"/>
      <c r="Q19" s="415"/>
      <c r="R19" s="415"/>
      <c r="S19" s="416"/>
      <c r="T19" s="433"/>
      <c r="U19" s="434"/>
      <c r="V19" s="434"/>
      <c r="W19" s="434"/>
      <c r="X19" s="434"/>
      <c r="Y19" s="434"/>
      <c r="Z19" s="434"/>
      <c r="AA19" s="434"/>
      <c r="AB19" s="434"/>
      <c r="AC19" s="434"/>
      <c r="AD19" s="434"/>
      <c r="AE19" s="434"/>
      <c r="AF19" s="434"/>
      <c r="AG19" s="434"/>
      <c r="AH19" s="434"/>
      <c r="AI19" s="434"/>
      <c r="AJ19" s="435"/>
    </row>
    <row r="20" spans="1:36" ht="15" customHeight="1" x14ac:dyDescent="0.2">
      <c r="A20" s="405"/>
      <c r="B20" s="406"/>
      <c r="C20" s="406"/>
      <c r="D20" s="406"/>
      <c r="E20" s="406"/>
      <c r="F20" s="406"/>
      <c r="G20" s="406"/>
      <c r="H20" s="406"/>
      <c r="I20" s="406"/>
      <c r="J20" s="406"/>
      <c r="K20" s="406"/>
      <c r="L20" s="406"/>
      <c r="M20" s="406"/>
      <c r="N20" s="406"/>
      <c r="O20" s="407"/>
      <c r="P20" s="414"/>
      <c r="Q20" s="415"/>
      <c r="R20" s="415"/>
      <c r="S20" s="416"/>
      <c r="T20" s="433"/>
      <c r="U20" s="434"/>
      <c r="V20" s="434"/>
      <c r="W20" s="434"/>
      <c r="X20" s="434"/>
      <c r="Y20" s="434"/>
      <c r="Z20" s="434"/>
      <c r="AA20" s="434"/>
      <c r="AB20" s="434"/>
      <c r="AC20" s="434"/>
      <c r="AD20" s="434"/>
      <c r="AE20" s="434"/>
      <c r="AF20" s="434"/>
      <c r="AG20" s="434"/>
      <c r="AH20" s="434"/>
      <c r="AI20" s="434"/>
      <c r="AJ20" s="435"/>
    </row>
    <row r="21" spans="1:36" ht="15" customHeight="1" x14ac:dyDescent="0.2">
      <c r="A21" s="408"/>
      <c r="B21" s="409"/>
      <c r="C21" s="409"/>
      <c r="D21" s="409"/>
      <c r="E21" s="409"/>
      <c r="F21" s="409"/>
      <c r="G21" s="409"/>
      <c r="H21" s="409"/>
      <c r="I21" s="409"/>
      <c r="J21" s="409"/>
      <c r="K21" s="409"/>
      <c r="L21" s="409"/>
      <c r="M21" s="409"/>
      <c r="N21" s="409"/>
      <c r="O21" s="410"/>
      <c r="P21" s="397"/>
      <c r="Q21" s="398"/>
      <c r="R21" s="398"/>
      <c r="S21" s="399"/>
      <c r="T21" s="436" t="s">
        <v>99</v>
      </c>
      <c r="U21" s="437"/>
      <c r="V21" s="437"/>
      <c r="W21" s="437"/>
      <c r="X21" s="437"/>
      <c r="Y21" s="465"/>
      <c r="Z21" s="465"/>
      <c r="AA21" s="465"/>
      <c r="AB21" s="465"/>
      <c r="AC21" s="465"/>
      <c r="AD21" s="465"/>
      <c r="AE21" s="465"/>
      <c r="AF21" s="465"/>
      <c r="AG21" s="465"/>
      <c r="AH21" s="465"/>
      <c r="AI21" s="465"/>
      <c r="AJ21" s="466"/>
    </row>
    <row r="22" spans="1:36" ht="14.15" customHeight="1" x14ac:dyDescent="0.2">
      <c r="A22" s="402" t="s">
        <v>202</v>
      </c>
      <c r="B22" s="403"/>
      <c r="C22" s="403"/>
      <c r="D22" s="403"/>
      <c r="E22" s="403"/>
      <c r="F22" s="403"/>
      <c r="G22" s="403"/>
      <c r="H22" s="403"/>
      <c r="I22" s="403"/>
      <c r="J22" s="403"/>
      <c r="K22" s="403"/>
      <c r="L22" s="403"/>
      <c r="M22" s="403"/>
      <c r="N22" s="403"/>
      <c r="O22" s="404"/>
      <c r="P22" s="449" t="s">
        <v>222</v>
      </c>
      <c r="Q22" s="450"/>
      <c r="R22" s="450"/>
      <c r="S22" s="450"/>
      <c r="T22" s="450"/>
      <c r="U22" s="450"/>
      <c r="V22" s="450"/>
      <c r="W22" s="450"/>
      <c r="X22" s="450"/>
      <c r="Y22" s="450"/>
      <c r="Z22" s="450"/>
      <c r="AA22" s="450"/>
      <c r="AB22" s="450"/>
      <c r="AC22" s="450"/>
      <c r="AD22" s="450"/>
      <c r="AE22" s="450"/>
      <c r="AF22" s="450"/>
      <c r="AG22" s="450"/>
      <c r="AH22" s="450"/>
      <c r="AI22" s="450"/>
      <c r="AJ22" s="451"/>
    </row>
    <row r="23" spans="1:36" ht="14.15" customHeight="1" thickBot="1" x14ac:dyDescent="0.25">
      <c r="A23" s="405"/>
      <c r="B23" s="406"/>
      <c r="C23" s="406"/>
      <c r="D23" s="406"/>
      <c r="E23" s="406"/>
      <c r="F23" s="406"/>
      <c r="G23" s="406"/>
      <c r="H23" s="406"/>
      <c r="I23" s="406"/>
      <c r="J23" s="406"/>
      <c r="K23" s="406"/>
      <c r="L23" s="406"/>
      <c r="M23" s="406"/>
      <c r="N23" s="406"/>
      <c r="O23" s="407"/>
      <c r="P23" s="452"/>
      <c r="Q23" s="400"/>
      <c r="R23" s="400"/>
      <c r="S23" s="400"/>
      <c r="T23" s="400"/>
      <c r="U23" s="400"/>
      <c r="V23" s="400"/>
      <c r="W23" s="400"/>
      <c r="X23" s="400"/>
      <c r="Y23" s="400"/>
      <c r="Z23" s="400"/>
      <c r="AA23" s="400"/>
      <c r="AB23" s="400"/>
      <c r="AC23" s="400"/>
      <c r="AD23" s="400"/>
      <c r="AE23" s="400"/>
      <c r="AF23" s="400"/>
      <c r="AG23" s="400"/>
      <c r="AH23" s="400"/>
      <c r="AI23" s="400"/>
      <c r="AJ23" s="453"/>
    </row>
    <row r="24" spans="1:36" ht="10" customHeight="1" thickTop="1" x14ac:dyDescent="0.2">
      <c r="A24" s="411" t="s">
        <v>226</v>
      </c>
      <c r="B24" s="412"/>
      <c r="C24" s="412"/>
      <c r="D24" s="412"/>
      <c r="E24" s="412"/>
      <c r="F24" s="412"/>
      <c r="G24" s="412"/>
      <c r="H24" s="412"/>
      <c r="I24" s="412"/>
      <c r="J24" s="412"/>
      <c r="K24" s="412"/>
      <c r="L24" s="412"/>
      <c r="M24" s="412"/>
      <c r="N24" s="412"/>
      <c r="O24" s="413"/>
      <c r="P24" s="411" t="s">
        <v>203</v>
      </c>
      <c r="Q24" s="412"/>
      <c r="R24" s="412"/>
      <c r="S24" s="412"/>
      <c r="T24" s="412"/>
      <c r="U24" s="412"/>
      <c r="V24" s="412"/>
      <c r="W24" s="412"/>
      <c r="X24" s="412"/>
      <c r="Y24" s="412"/>
      <c r="Z24" s="412"/>
      <c r="AA24" s="412"/>
      <c r="AB24" s="412"/>
      <c r="AC24" s="412"/>
      <c r="AD24" s="412"/>
      <c r="AE24" s="412"/>
      <c r="AF24" s="412"/>
      <c r="AG24" s="412"/>
      <c r="AH24" s="412"/>
      <c r="AI24" s="412"/>
      <c r="AJ24" s="413"/>
    </row>
    <row r="25" spans="1:36" ht="10" customHeight="1" x14ac:dyDescent="0.2">
      <c r="A25" s="408"/>
      <c r="B25" s="409"/>
      <c r="C25" s="409"/>
      <c r="D25" s="409"/>
      <c r="E25" s="409"/>
      <c r="F25" s="409"/>
      <c r="G25" s="409"/>
      <c r="H25" s="409"/>
      <c r="I25" s="409"/>
      <c r="J25" s="409"/>
      <c r="K25" s="409"/>
      <c r="L25" s="409"/>
      <c r="M25" s="409"/>
      <c r="N25" s="409"/>
      <c r="O25" s="410"/>
      <c r="P25" s="408"/>
      <c r="Q25" s="409"/>
      <c r="R25" s="409"/>
      <c r="S25" s="409"/>
      <c r="T25" s="409"/>
      <c r="U25" s="409"/>
      <c r="V25" s="409"/>
      <c r="W25" s="409"/>
      <c r="X25" s="409"/>
      <c r="Y25" s="409"/>
      <c r="Z25" s="409"/>
      <c r="AA25" s="409"/>
      <c r="AB25" s="409"/>
      <c r="AC25" s="409"/>
      <c r="AD25" s="409"/>
      <c r="AE25" s="409"/>
      <c r="AF25" s="409"/>
      <c r="AG25" s="409"/>
      <c r="AH25" s="409"/>
      <c r="AI25" s="409"/>
      <c r="AJ25" s="410"/>
    </row>
    <row r="26" spans="1:36" ht="13" customHeight="1" x14ac:dyDescent="0.2">
      <c r="A26" s="393">
        <v>1</v>
      </c>
      <c r="B26" s="381" t="s">
        <v>204</v>
      </c>
      <c r="C26" s="331"/>
      <c r="D26" s="331"/>
      <c r="E26" s="331"/>
      <c r="F26" s="331"/>
      <c r="G26" s="331"/>
      <c r="H26" s="331"/>
      <c r="I26" s="331"/>
      <c r="J26" s="331"/>
      <c r="K26" s="331"/>
      <c r="L26" s="331"/>
      <c r="M26" s="331"/>
      <c r="N26" s="331"/>
      <c r="O26" s="382"/>
      <c r="P26" s="381" t="s">
        <v>205</v>
      </c>
      <c r="Q26" s="331"/>
      <c r="R26" s="331"/>
      <c r="S26" s="331"/>
      <c r="T26" s="191"/>
      <c r="U26" s="191"/>
      <c r="V26" s="191"/>
      <c r="W26" s="191"/>
      <c r="X26" s="191"/>
      <c r="Y26" s="191"/>
      <c r="Z26" s="191"/>
      <c r="AA26" s="191"/>
      <c r="AB26" s="191"/>
      <c r="AC26" s="191"/>
      <c r="AD26" s="191"/>
      <c r="AE26" s="191"/>
      <c r="AF26" s="191"/>
      <c r="AG26" s="191"/>
      <c r="AH26" s="191"/>
      <c r="AI26" s="191"/>
      <c r="AJ26" s="192"/>
    </row>
    <row r="27" spans="1:36" ht="13" customHeight="1" x14ac:dyDescent="0.2">
      <c r="A27" s="393"/>
      <c r="B27" s="387"/>
      <c r="C27" s="388"/>
      <c r="D27" s="388"/>
      <c r="E27" s="388"/>
      <c r="F27" s="388"/>
      <c r="G27" s="388"/>
      <c r="H27" s="388"/>
      <c r="I27" s="388"/>
      <c r="J27" s="388"/>
      <c r="K27" s="388"/>
      <c r="L27" s="388"/>
      <c r="M27" s="388"/>
      <c r="N27" s="388"/>
      <c r="O27" s="389"/>
      <c r="P27" s="383"/>
      <c r="Q27" s="384"/>
      <c r="R27" s="384"/>
      <c r="S27" s="384"/>
      <c r="T27" s="193"/>
      <c r="U27" s="193"/>
      <c r="V27" s="193"/>
      <c r="W27" s="193"/>
      <c r="X27" s="193"/>
      <c r="Y27" s="193"/>
      <c r="Z27" s="193"/>
      <c r="AA27" s="193"/>
      <c r="AB27" s="193"/>
      <c r="AC27" s="193"/>
      <c r="AD27" s="193"/>
      <c r="AE27" s="193"/>
      <c r="AF27" s="193"/>
      <c r="AG27" s="193"/>
      <c r="AH27" s="193"/>
      <c r="AI27" s="193"/>
      <c r="AJ27" s="194"/>
    </row>
    <row r="28" spans="1:36" ht="13" customHeight="1" x14ac:dyDescent="0.2">
      <c r="A28" s="393">
        <v>2</v>
      </c>
      <c r="B28" s="381" t="s">
        <v>206</v>
      </c>
      <c r="C28" s="331"/>
      <c r="D28" s="331"/>
      <c r="E28" s="331"/>
      <c r="F28" s="331"/>
      <c r="G28" s="331"/>
      <c r="H28" s="331"/>
      <c r="I28" s="331"/>
      <c r="J28" s="331"/>
      <c r="K28" s="331"/>
      <c r="L28" s="331"/>
      <c r="M28" s="331"/>
      <c r="N28" s="331"/>
      <c r="O28" s="382"/>
      <c r="P28" s="417"/>
      <c r="Q28" s="418"/>
      <c r="R28" s="418"/>
      <c r="S28" s="418"/>
      <c r="T28" s="418"/>
      <c r="U28" s="418"/>
      <c r="V28" s="418"/>
      <c r="W28" s="418"/>
      <c r="X28" s="418"/>
      <c r="Y28" s="418"/>
      <c r="Z28" s="418"/>
      <c r="AA28" s="418"/>
      <c r="AB28" s="418"/>
      <c r="AC28" s="418"/>
      <c r="AD28" s="418"/>
      <c r="AE28" s="418"/>
      <c r="AF28" s="418"/>
      <c r="AG28" s="418"/>
      <c r="AH28" s="418"/>
      <c r="AI28" s="418"/>
      <c r="AJ28" s="419"/>
    </row>
    <row r="29" spans="1:36" ht="13" customHeight="1" x14ac:dyDescent="0.2">
      <c r="A29" s="393"/>
      <c r="B29" s="387"/>
      <c r="C29" s="388"/>
      <c r="D29" s="388"/>
      <c r="E29" s="388"/>
      <c r="F29" s="388"/>
      <c r="G29" s="388"/>
      <c r="H29" s="388"/>
      <c r="I29" s="388"/>
      <c r="J29" s="388"/>
      <c r="K29" s="388"/>
      <c r="L29" s="388"/>
      <c r="M29" s="388"/>
      <c r="N29" s="388"/>
      <c r="O29" s="389"/>
      <c r="P29" s="417"/>
      <c r="Q29" s="418"/>
      <c r="R29" s="418"/>
      <c r="S29" s="418"/>
      <c r="T29" s="418"/>
      <c r="U29" s="418"/>
      <c r="V29" s="418"/>
      <c r="W29" s="418"/>
      <c r="X29" s="418"/>
      <c r="Y29" s="418"/>
      <c r="Z29" s="418"/>
      <c r="AA29" s="418"/>
      <c r="AB29" s="418"/>
      <c r="AC29" s="418"/>
      <c r="AD29" s="418"/>
      <c r="AE29" s="418"/>
      <c r="AF29" s="418"/>
      <c r="AG29" s="418"/>
      <c r="AH29" s="418"/>
      <c r="AI29" s="418"/>
      <c r="AJ29" s="419"/>
    </row>
    <row r="30" spans="1:36" ht="13" customHeight="1" x14ac:dyDescent="0.2">
      <c r="A30" s="393">
        <v>3</v>
      </c>
      <c r="B30" s="381" t="s">
        <v>207</v>
      </c>
      <c r="C30" s="331"/>
      <c r="D30" s="331"/>
      <c r="E30" s="331"/>
      <c r="F30" s="331"/>
      <c r="G30" s="331"/>
      <c r="H30" s="331"/>
      <c r="I30" s="331"/>
      <c r="J30" s="331"/>
      <c r="K30" s="331"/>
      <c r="L30" s="331"/>
      <c r="M30" s="331"/>
      <c r="N30" s="331"/>
      <c r="O30" s="382"/>
      <c r="P30" s="417"/>
      <c r="Q30" s="418"/>
      <c r="R30" s="418"/>
      <c r="S30" s="418"/>
      <c r="T30" s="418"/>
      <c r="U30" s="418"/>
      <c r="V30" s="418"/>
      <c r="W30" s="418"/>
      <c r="X30" s="418"/>
      <c r="Y30" s="418"/>
      <c r="Z30" s="418"/>
      <c r="AA30" s="418"/>
      <c r="AB30" s="418"/>
      <c r="AC30" s="418"/>
      <c r="AD30" s="418"/>
      <c r="AE30" s="418"/>
      <c r="AF30" s="418"/>
      <c r="AG30" s="418"/>
      <c r="AH30" s="418"/>
      <c r="AI30" s="418"/>
      <c r="AJ30" s="419"/>
    </row>
    <row r="31" spans="1:36" ht="13" customHeight="1" x14ac:dyDescent="0.2">
      <c r="A31" s="393"/>
      <c r="B31" s="387"/>
      <c r="C31" s="388"/>
      <c r="D31" s="388"/>
      <c r="E31" s="388"/>
      <c r="F31" s="388"/>
      <c r="G31" s="388"/>
      <c r="H31" s="388"/>
      <c r="I31" s="388"/>
      <c r="J31" s="388"/>
      <c r="K31" s="388"/>
      <c r="L31" s="388"/>
      <c r="M31" s="388"/>
      <c r="N31" s="388"/>
      <c r="O31" s="389"/>
      <c r="P31" s="417"/>
      <c r="Q31" s="418"/>
      <c r="R31" s="418"/>
      <c r="S31" s="418"/>
      <c r="T31" s="418"/>
      <c r="U31" s="418"/>
      <c r="V31" s="418"/>
      <c r="W31" s="418"/>
      <c r="X31" s="418"/>
      <c r="Y31" s="418"/>
      <c r="Z31" s="418"/>
      <c r="AA31" s="418"/>
      <c r="AB31" s="418"/>
      <c r="AC31" s="418"/>
      <c r="AD31" s="418"/>
      <c r="AE31" s="418"/>
      <c r="AF31" s="418"/>
      <c r="AG31" s="418"/>
      <c r="AH31" s="418"/>
      <c r="AI31" s="418"/>
      <c r="AJ31" s="419"/>
    </row>
    <row r="32" spans="1:36" ht="13" customHeight="1" x14ac:dyDescent="0.2">
      <c r="A32" s="393">
        <v>4</v>
      </c>
      <c r="B32" s="371" t="s">
        <v>208</v>
      </c>
      <c r="C32" s="372"/>
      <c r="D32" s="372"/>
      <c r="E32" s="372"/>
      <c r="F32" s="372"/>
      <c r="G32" s="372"/>
      <c r="H32" s="372"/>
      <c r="I32" s="372"/>
      <c r="J32" s="372"/>
      <c r="K32" s="372"/>
      <c r="L32" s="372"/>
      <c r="M32" s="372"/>
      <c r="N32" s="372"/>
      <c r="O32" s="373"/>
      <c r="P32" s="417"/>
      <c r="Q32" s="418"/>
      <c r="R32" s="418"/>
      <c r="S32" s="418"/>
      <c r="T32" s="418"/>
      <c r="U32" s="418"/>
      <c r="V32" s="418"/>
      <c r="W32" s="418"/>
      <c r="X32" s="418"/>
      <c r="Y32" s="418"/>
      <c r="Z32" s="418"/>
      <c r="AA32" s="418"/>
      <c r="AB32" s="418"/>
      <c r="AC32" s="418"/>
      <c r="AD32" s="418"/>
      <c r="AE32" s="418"/>
      <c r="AF32" s="418"/>
      <c r="AG32" s="418"/>
      <c r="AH32" s="418"/>
      <c r="AI32" s="418"/>
      <c r="AJ32" s="419"/>
    </row>
    <row r="33" spans="1:36" ht="13" customHeight="1" x14ac:dyDescent="0.2">
      <c r="A33" s="393"/>
      <c r="B33" s="377"/>
      <c r="C33" s="378"/>
      <c r="D33" s="378"/>
      <c r="E33" s="378"/>
      <c r="F33" s="378"/>
      <c r="G33" s="378"/>
      <c r="H33" s="378"/>
      <c r="I33" s="378"/>
      <c r="J33" s="378"/>
      <c r="K33" s="378"/>
      <c r="L33" s="378"/>
      <c r="M33" s="378"/>
      <c r="N33" s="378"/>
      <c r="O33" s="379"/>
      <c r="P33" s="417"/>
      <c r="Q33" s="418"/>
      <c r="R33" s="418"/>
      <c r="S33" s="418"/>
      <c r="T33" s="418"/>
      <c r="U33" s="418"/>
      <c r="V33" s="418"/>
      <c r="W33" s="418"/>
      <c r="X33" s="418"/>
      <c r="Y33" s="418"/>
      <c r="Z33" s="418"/>
      <c r="AA33" s="418"/>
      <c r="AB33" s="418"/>
      <c r="AC33" s="418"/>
      <c r="AD33" s="418"/>
      <c r="AE33" s="418"/>
      <c r="AF33" s="418"/>
      <c r="AG33" s="418"/>
      <c r="AH33" s="418"/>
      <c r="AI33" s="418"/>
      <c r="AJ33" s="419"/>
    </row>
    <row r="34" spans="1:36" ht="13" customHeight="1" x14ac:dyDescent="0.2">
      <c r="A34" s="393">
        <v>5</v>
      </c>
      <c r="B34" s="371" t="s">
        <v>209</v>
      </c>
      <c r="C34" s="372"/>
      <c r="D34" s="372"/>
      <c r="E34" s="372"/>
      <c r="F34" s="372"/>
      <c r="G34" s="372"/>
      <c r="H34" s="372"/>
      <c r="I34" s="372"/>
      <c r="J34" s="372"/>
      <c r="K34" s="372"/>
      <c r="L34" s="372"/>
      <c r="M34" s="372"/>
      <c r="N34" s="372"/>
      <c r="O34" s="373"/>
      <c r="P34" s="417"/>
      <c r="Q34" s="418"/>
      <c r="R34" s="418"/>
      <c r="S34" s="418"/>
      <c r="T34" s="418"/>
      <c r="U34" s="418"/>
      <c r="V34" s="418"/>
      <c r="W34" s="418"/>
      <c r="X34" s="418"/>
      <c r="Y34" s="418"/>
      <c r="Z34" s="418"/>
      <c r="AA34" s="418"/>
      <c r="AB34" s="418"/>
      <c r="AC34" s="418"/>
      <c r="AD34" s="418"/>
      <c r="AE34" s="418"/>
      <c r="AF34" s="418"/>
      <c r="AG34" s="418"/>
      <c r="AH34" s="418"/>
      <c r="AI34" s="418"/>
      <c r="AJ34" s="419"/>
    </row>
    <row r="35" spans="1:36" ht="13" customHeight="1" x14ac:dyDescent="0.2">
      <c r="A35" s="393"/>
      <c r="B35" s="377"/>
      <c r="C35" s="378"/>
      <c r="D35" s="378"/>
      <c r="E35" s="378"/>
      <c r="F35" s="378"/>
      <c r="G35" s="378"/>
      <c r="H35" s="378"/>
      <c r="I35" s="378"/>
      <c r="J35" s="378"/>
      <c r="K35" s="378"/>
      <c r="L35" s="378"/>
      <c r="M35" s="378"/>
      <c r="N35" s="378"/>
      <c r="O35" s="379"/>
      <c r="P35" s="417"/>
      <c r="Q35" s="418"/>
      <c r="R35" s="418"/>
      <c r="S35" s="418"/>
      <c r="T35" s="418"/>
      <c r="U35" s="418"/>
      <c r="V35" s="418"/>
      <c r="W35" s="418"/>
      <c r="X35" s="418"/>
      <c r="Y35" s="418"/>
      <c r="Z35" s="418"/>
      <c r="AA35" s="418"/>
      <c r="AB35" s="418"/>
      <c r="AC35" s="418"/>
      <c r="AD35" s="418"/>
      <c r="AE35" s="418"/>
      <c r="AF35" s="418"/>
      <c r="AG35" s="418"/>
      <c r="AH35" s="418"/>
      <c r="AI35" s="418"/>
      <c r="AJ35" s="419"/>
    </row>
    <row r="36" spans="1:36" ht="13" customHeight="1" x14ac:dyDescent="0.2">
      <c r="A36" s="393">
        <v>6</v>
      </c>
      <c r="B36" s="371" t="s">
        <v>265</v>
      </c>
      <c r="C36" s="372"/>
      <c r="D36" s="372"/>
      <c r="E36" s="372"/>
      <c r="F36" s="372"/>
      <c r="G36" s="372"/>
      <c r="H36" s="372"/>
      <c r="I36" s="372"/>
      <c r="J36" s="372"/>
      <c r="K36" s="372"/>
      <c r="L36" s="372"/>
      <c r="M36" s="372"/>
      <c r="N36" s="372"/>
      <c r="O36" s="373"/>
      <c r="P36" s="417"/>
      <c r="Q36" s="418"/>
      <c r="R36" s="418"/>
      <c r="S36" s="418"/>
      <c r="T36" s="418"/>
      <c r="U36" s="418"/>
      <c r="V36" s="418"/>
      <c r="W36" s="418"/>
      <c r="X36" s="418"/>
      <c r="Y36" s="418"/>
      <c r="Z36" s="418"/>
      <c r="AA36" s="418"/>
      <c r="AB36" s="418"/>
      <c r="AC36" s="418"/>
      <c r="AD36" s="418"/>
      <c r="AE36" s="418"/>
      <c r="AF36" s="418"/>
      <c r="AG36" s="418"/>
      <c r="AH36" s="418"/>
      <c r="AI36" s="418"/>
      <c r="AJ36" s="419"/>
    </row>
    <row r="37" spans="1:36" ht="18.75" customHeight="1" x14ac:dyDescent="0.2">
      <c r="A37" s="393"/>
      <c r="B37" s="377"/>
      <c r="C37" s="378"/>
      <c r="D37" s="378"/>
      <c r="E37" s="378"/>
      <c r="F37" s="378"/>
      <c r="G37" s="378"/>
      <c r="H37" s="378"/>
      <c r="I37" s="378"/>
      <c r="J37" s="378"/>
      <c r="K37" s="378"/>
      <c r="L37" s="378"/>
      <c r="M37" s="378"/>
      <c r="N37" s="378"/>
      <c r="O37" s="379"/>
      <c r="P37" s="417"/>
      <c r="Q37" s="418"/>
      <c r="R37" s="418"/>
      <c r="S37" s="418"/>
      <c r="T37" s="418"/>
      <c r="U37" s="418"/>
      <c r="V37" s="418"/>
      <c r="W37" s="418"/>
      <c r="X37" s="418"/>
      <c r="Y37" s="418"/>
      <c r="Z37" s="418"/>
      <c r="AA37" s="418"/>
      <c r="AB37" s="418"/>
      <c r="AC37" s="418"/>
      <c r="AD37" s="418"/>
      <c r="AE37" s="418"/>
      <c r="AF37" s="418"/>
      <c r="AG37" s="418"/>
      <c r="AH37" s="418"/>
      <c r="AI37" s="418"/>
      <c r="AJ37" s="419"/>
    </row>
    <row r="38" spans="1:36" ht="13" customHeight="1" x14ac:dyDescent="0.2">
      <c r="A38" s="393">
        <v>7</v>
      </c>
      <c r="B38" s="381" t="s">
        <v>235</v>
      </c>
      <c r="C38" s="331"/>
      <c r="D38" s="331"/>
      <c r="E38" s="331"/>
      <c r="F38" s="331"/>
      <c r="G38" s="331"/>
      <c r="H38" s="331"/>
      <c r="I38" s="331"/>
      <c r="J38" s="331"/>
      <c r="K38" s="331"/>
      <c r="L38" s="331"/>
      <c r="M38" s="331"/>
      <c r="N38" s="331"/>
      <c r="O38" s="382"/>
      <c r="P38" s="417"/>
      <c r="Q38" s="418"/>
      <c r="R38" s="418"/>
      <c r="S38" s="418"/>
      <c r="T38" s="418"/>
      <c r="U38" s="418"/>
      <c r="V38" s="418"/>
      <c r="W38" s="418"/>
      <c r="X38" s="418"/>
      <c r="Y38" s="418"/>
      <c r="Z38" s="418"/>
      <c r="AA38" s="418"/>
      <c r="AB38" s="418"/>
      <c r="AC38" s="418"/>
      <c r="AD38" s="418"/>
      <c r="AE38" s="418"/>
      <c r="AF38" s="418"/>
      <c r="AG38" s="418"/>
      <c r="AH38" s="418"/>
      <c r="AI38" s="418"/>
      <c r="AJ38" s="419"/>
    </row>
    <row r="39" spans="1:36" ht="13" customHeight="1" x14ac:dyDescent="0.2">
      <c r="A39" s="393"/>
      <c r="B39" s="387"/>
      <c r="C39" s="388"/>
      <c r="D39" s="388"/>
      <c r="E39" s="388"/>
      <c r="F39" s="388"/>
      <c r="G39" s="388"/>
      <c r="H39" s="388"/>
      <c r="I39" s="388"/>
      <c r="J39" s="388"/>
      <c r="K39" s="388"/>
      <c r="L39" s="388"/>
      <c r="M39" s="388"/>
      <c r="N39" s="388"/>
      <c r="O39" s="389"/>
      <c r="P39" s="417"/>
      <c r="Q39" s="418"/>
      <c r="R39" s="418"/>
      <c r="S39" s="418"/>
      <c r="T39" s="418"/>
      <c r="U39" s="418"/>
      <c r="V39" s="418"/>
      <c r="W39" s="418"/>
      <c r="X39" s="418"/>
      <c r="Y39" s="418"/>
      <c r="Z39" s="418"/>
      <c r="AA39" s="418"/>
      <c r="AB39" s="418"/>
      <c r="AC39" s="418"/>
      <c r="AD39" s="418"/>
      <c r="AE39" s="418"/>
      <c r="AF39" s="418"/>
      <c r="AG39" s="418"/>
      <c r="AH39" s="418"/>
      <c r="AI39" s="418"/>
      <c r="AJ39" s="419"/>
    </row>
    <row r="40" spans="1:36" ht="13" customHeight="1" x14ac:dyDescent="0.2">
      <c r="A40" s="393">
        <v>8</v>
      </c>
      <c r="B40" s="371" t="s">
        <v>236</v>
      </c>
      <c r="C40" s="372"/>
      <c r="D40" s="372"/>
      <c r="E40" s="372"/>
      <c r="F40" s="372"/>
      <c r="G40" s="372"/>
      <c r="H40" s="372"/>
      <c r="I40" s="372"/>
      <c r="J40" s="372"/>
      <c r="K40" s="372"/>
      <c r="L40" s="372"/>
      <c r="M40" s="372"/>
      <c r="N40" s="372"/>
      <c r="O40" s="373"/>
      <c r="P40" s="417"/>
      <c r="Q40" s="418"/>
      <c r="R40" s="418"/>
      <c r="S40" s="418"/>
      <c r="T40" s="418"/>
      <c r="U40" s="418"/>
      <c r="V40" s="418"/>
      <c r="W40" s="418"/>
      <c r="X40" s="418"/>
      <c r="Y40" s="418"/>
      <c r="Z40" s="418"/>
      <c r="AA40" s="418"/>
      <c r="AB40" s="418"/>
      <c r="AC40" s="418"/>
      <c r="AD40" s="418"/>
      <c r="AE40" s="418"/>
      <c r="AF40" s="418"/>
      <c r="AG40" s="418"/>
      <c r="AH40" s="418"/>
      <c r="AI40" s="418"/>
      <c r="AJ40" s="419"/>
    </row>
    <row r="41" spans="1:36" ht="13" customHeight="1" x14ac:dyDescent="0.2">
      <c r="A41" s="393"/>
      <c r="B41" s="374"/>
      <c r="C41" s="375"/>
      <c r="D41" s="375"/>
      <c r="E41" s="375"/>
      <c r="F41" s="375"/>
      <c r="G41" s="375"/>
      <c r="H41" s="375"/>
      <c r="I41" s="375"/>
      <c r="J41" s="375"/>
      <c r="K41" s="375"/>
      <c r="L41" s="375"/>
      <c r="M41" s="375"/>
      <c r="N41" s="375"/>
      <c r="O41" s="376"/>
      <c r="P41" s="417"/>
      <c r="Q41" s="418"/>
      <c r="R41" s="418"/>
      <c r="S41" s="418"/>
      <c r="T41" s="418"/>
      <c r="U41" s="418"/>
      <c r="V41" s="418"/>
      <c r="W41" s="418"/>
      <c r="X41" s="418"/>
      <c r="Y41" s="418"/>
      <c r="Z41" s="418"/>
      <c r="AA41" s="418"/>
      <c r="AB41" s="418"/>
      <c r="AC41" s="418"/>
      <c r="AD41" s="418"/>
      <c r="AE41" s="418"/>
      <c r="AF41" s="418"/>
      <c r="AG41" s="418"/>
      <c r="AH41" s="418"/>
      <c r="AI41" s="418"/>
      <c r="AJ41" s="419"/>
    </row>
    <row r="42" spans="1:36" ht="18.75" customHeight="1" x14ac:dyDescent="0.2">
      <c r="A42" s="393"/>
      <c r="B42" s="377"/>
      <c r="C42" s="378"/>
      <c r="D42" s="378"/>
      <c r="E42" s="378"/>
      <c r="F42" s="378"/>
      <c r="G42" s="378"/>
      <c r="H42" s="378"/>
      <c r="I42" s="378"/>
      <c r="J42" s="378"/>
      <c r="K42" s="378"/>
      <c r="L42" s="378"/>
      <c r="M42" s="378"/>
      <c r="N42" s="378"/>
      <c r="O42" s="379"/>
      <c r="P42" s="420"/>
      <c r="Q42" s="421"/>
      <c r="R42" s="421"/>
      <c r="S42" s="421"/>
      <c r="T42" s="421"/>
      <c r="U42" s="421"/>
      <c r="V42" s="421"/>
      <c r="W42" s="421"/>
      <c r="X42" s="421"/>
      <c r="Y42" s="421"/>
      <c r="Z42" s="421"/>
      <c r="AA42" s="421"/>
      <c r="AB42" s="421"/>
      <c r="AC42" s="421"/>
      <c r="AD42" s="421"/>
      <c r="AE42" s="421"/>
      <c r="AF42" s="421"/>
      <c r="AG42" s="421"/>
      <c r="AH42" s="421"/>
      <c r="AI42" s="421"/>
      <c r="AJ42" s="422"/>
    </row>
    <row r="43" spans="1:36" ht="13" customHeight="1" x14ac:dyDescent="0.2">
      <c r="A43" s="393">
        <v>9</v>
      </c>
      <c r="B43" s="371" t="s">
        <v>237</v>
      </c>
      <c r="C43" s="372"/>
      <c r="D43" s="372"/>
      <c r="E43" s="372"/>
      <c r="F43" s="372"/>
      <c r="G43" s="372"/>
      <c r="H43" s="372"/>
      <c r="I43" s="372"/>
      <c r="J43" s="372"/>
      <c r="K43" s="372"/>
      <c r="L43" s="372"/>
      <c r="M43" s="372"/>
      <c r="N43" s="372"/>
      <c r="O43" s="373"/>
      <c r="P43" s="381" t="s">
        <v>210</v>
      </c>
      <c r="Q43" s="331"/>
      <c r="R43" s="331"/>
      <c r="S43" s="331"/>
      <c r="T43" s="191"/>
      <c r="U43" s="191"/>
      <c r="V43" s="191"/>
      <c r="W43" s="191"/>
      <c r="X43" s="191"/>
      <c r="Y43" s="191"/>
      <c r="Z43" s="191"/>
      <c r="AA43" s="191"/>
      <c r="AB43" s="191"/>
      <c r="AC43" s="191"/>
      <c r="AD43" s="191"/>
      <c r="AE43" s="191"/>
      <c r="AF43" s="191"/>
      <c r="AG43" s="191"/>
      <c r="AH43" s="191"/>
      <c r="AI43" s="191"/>
      <c r="AJ43" s="192"/>
    </row>
    <row r="44" spans="1:36" ht="19.5" customHeight="1" x14ac:dyDescent="0.2">
      <c r="A44" s="393"/>
      <c r="B44" s="377"/>
      <c r="C44" s="378"/>
      <c r="D44" s="378"/>
      <c r="E44" s="378"/>
      <c r="F44" s="378"/>
      <c r="G44" s="378"/>
      <c r="H44" s="378"/>
      <c r="I44" s="378"/>
      <c r="J44" s="378"/>
      <c r="K44" s="378"/>
      <c r="L44" s="378"/>
      <c r="M44" s="378"/>
      <c r="N44" s="378"/>
      <c r="O44" s="379"/>
      <c r="P44" s="383"/>
      <c r="Q44" s="384"/>
      <c r="R44" s="384"/>
      <c r="S44" s="384"/>
      <c r="T44" s="193"/>
      <c r="U44" s="193"/>
      <c r="V44" s="193"/>
      <c r="W44" s="193"/>
      <c r="X44" s="193"/>
      <c r="Y44" s="193"/>
      <c r="Z44" s="193"/>
      <c r="AA44" s="193"/>
      <c r="AB44" s="193"/>
      <c r="AC44" s="193"/>
      <c r="AD44" s="193"/>
      <c r="AE44" s="193"/>
      <c r="AF44" s="193"/>
      <c r="AG44" s="193"/>
      <c r="AH44" s="193"/>
      <c r="AI44" s="193"/>
      <c r="AJ44" s="194"/>
    </row>
    <row r="45" spans="1:36" ht="13" customHeight="1" x14ac:dyDescent="0.2">
      <c r="A45" s="393">
        <v>10</v>
      </c>
      <c r="B45" s="381" t="s">
        <v>211</v>
      </c>
      <c r="C45" s="331"/>
      <c r="D45" s="331"/>
      <c r="E45" s="331"/>
      <c r="F45" s="331"/>
      <c r="G45" s="331"/>
      <c r="H45" s="331"/>
      <c r="I45" s="331"/>
      <c r="J45" s="331"/>
      <c r="K45" s="331"/>
      <c r="L45" s="331"/>
      <c r="M45" s="331"/>
      <c r="N45" s="331"/>
      <c r="O45" s="382"/>
      <c r="P45" s="417"/>
      <c r="Q45" s="418"/>
      <c r="R45" s="418"/>
      <c r="S45" s="418"/>
      <c r="T45" s="418"/>
      <c r="U45" s="418"/>
      <c r="V45" s="418"/>
      <c r="W45" s="418"/>
      <c r="X45" s="418"/>
      <c r="Y45" s="418"/>
      <c r="Z45" s="418"/>
      <c r="AA45" s="418"/>
      <c r="AB45" s="418"/>
      <c r="AC45" s="418"/>
      <c r="AD45" s="418"/>
      <c r="AE45" s="418"/>
      <c r="AF45" s="418"/>
      <c r="AG45" s="418"/>
      <c r="AH45" s="418"/>
      <c r="AI45" s="418"/>
      <c r="AJ45" s="419"/>
    </row>
    <row r="46" spans="1:36" ht="19.5" customHeight="1" x14ac:dyDescent="0.2">
      <c r="A46" s="393"/>
      <c r="B46" s="387"/>
      <c r="C46" s="388"/>
      <c r="D46" s="388"/>
      <c r="E46" s="388"/>
      <c r="F46" s="388"/>
      <c r="G46" s="388"/>
      <c r="H46" s="388"/>
      <c r="I46" s="388"/>
      <c r="J46" s="388"/>
      <c r="K46" s="388"/>
      <c r="L46" s="388"/>
      <c r="M46" s="388"/>
      <c r="N46" s="388"/>
      <c r="O46" s="389"/>
      <c r="P46" s="417"/>
      <c r="Q46" s="418"/>
      <c r="R46" s="418"/>
      <c r="S46" s="418"/>
      <c r="T46" s="418"/>
      <c r="U46" s="418"/>
      <c r="V46" s="418"/>
      <c r="W46" s="418"/>
      <c r="X46" s="418"/>
      <c r="Y46" s="418"/>
      <c r="Z46" s="418"/>
      <c r="AA46" s="418"/>
      <c r="AB46" s="418"/>
      <c r="AC46" s="418"/>
      <c r="AD46" s="418"/>
      <c r="AE46" s="418"/>
      <c r="AF46" s="418"/>
      <c r="AG46" s="418"/>
      <c r="AH46" s="418"/>
      <c r="AI46" s="418"/>
      <c r="AJ46" s="419"/>
    </row>
    <row r="47" spans="1:36" ht="15" customHeight="1" x14ac:dyDescent="0.2">
      <c r="A47" s="393">
        <v>11</v>
      </c>
      <c r="B47" s="371" t="s">
        <v>238</v>
      </c>
      <c r="C47" s="372"/>
      <c r="D47" s="372"/>
      <c r="E47" s="372"/>
      <c r="F47" s="372"/>
      <c r="G47" s="372"/>
      <c r="H47" s="372"/>
      <c r="I47" s="372"/>
      <c r="J47" s="372"/>
      <c r="K47" s="372"/>
      <c r="L47" s="372"/>
      <c r="M47" s="372"/>
      <c r="N47" s="372"/>
      <c r="O47" s="373"/>
      <c r="P47" s="417"/>
      <c r="Q47" s="418"/>
      <c r="R47" s="418"/>
      <c r="S47" s="418"/>
      <c r="T47" s="418"/>
      <c r="U47" s="418"/>
      <c r="V47" s="418"/>
      <c r="W47" s="418"/>
      <c r="X47" s="418"/>
      <c r="Y47" s="418"/>
      <c r="Z47" s="418"/>
      <c r="AA47" s="418"/>
      <c r="AB47" s="418"/>
      <c r="AC47" s="418"/>
      <c r="AD47" s="418"/>
      <c r="AE47" s="418"/>
      <c r="AF47" s="418"/>
      <c r="AG47" s="418"/>
      <c r="AH47" s="418"/>
      <c r="AI47" s="418"/>
      <c r="AJ47" s="419"/>
    </row>
    <row r="48" spans="1:36" ht="19.5" customHeight="1" x14ac:dyDescent="0.2">
      <c r="A48" s="393"/>
      <c r="B48" s="377"/>
      <c r="C48" s="378"/>
      <c r="D48" s="378"/>
      <c r="E48" s="378"/>
      <c r="F48" s="378"/>
      <c r="G48" s="378"/>
      <c r="H48" s="378"/>
      <c r="I48" s="378"/>
      <c r="J48" s="378"/>
      <c r="K48" s="378"/>
      <c r="L48" s="378"/>
      <c r="M48" s="378"/>
      <c r="N48" s="378"/>
      <c r="O48" s="379"/>
      <c r="P48" s="417"/>
      <c r="Q48" s="418"/>
      <c r="R48" s="418"/>
      <c r="S48" s="418"/>
      <c r="T48" s="418"/>
      <c r="U48" s="418"/>
      <c r="V48" s="418"/>
      <c r="W48" s="418"/>
      <c r="X48" s="418"/>
      <c r="Y48" s="418"/>
      <c r="Z48" s="418"/>
      <c r="AA48" s="418"/>
      <c r="AB48" s="418"/>
      <c r="AC48" s="418"/>
      <c r="AD48" s="418"/>
      <c r="AE48" s="418"/>
      <c r="AF48" s="418"/>
      <c r="AG48" s="418"/>
      <c r="AH48" s="418"/>
      <c r="AI48" s="418"/>
      <c r="AJ48" s="419"/>
    </row>
    <row r="49" spans="1:36" ht="15" customHeight="1" x14ac:dyDescent="0.2">
      <c r="A49" s="393">
        <v>12</v>
      </c>
      <c r="B49" s="371" t="s">
        <v>239</v>
      </c>
      <c r="C49" s="331"/>
      <c r="D49" s="331"/>
      <c r="E49" s="331"/>
      <c r="F49" s="331"/>
      <c r="G49" s="331"/>
      <c r="H49" s="331"/>
      <c r="I49" s="331"/>
      <c r="J49" s="331"/>
      <c r="K49" s="331"/>
      <c r="L49" s="331"/>
      <c r="M49" s="331"/>
      <c r="N49" s="331"/>
      <c r="O49" s="382"/>
      <c r="P49" s="417"/>
      <c r="Q49" s="418"/>
      <c r="R49" s="418"/>
      <c r="S49" s="418"/>
      <c r="T49" s="418"/>
      <c r="U49" s="418"/>
      <c r="V49" s="418"/>
      <c r="W49" s="418"/>
      <c r="X49" s="418"/>
      <c r="Y49" s="418"/>
      <c r="Z49" s="418"/>
      <c r="AA49" s="418"/>
      <c r="AB49" s="418"/>
      <c r="AC49" s="418"/>
      <c r="AD49" s="418"/>
      <c r="AE49" s="418"/>
      <c r="AF49" s="418"/>
      <c r="AG49" s="418"/>
      <c r="AH49" s="418"/>
      <c r="AI49" s="418"/>
      <c r="AJ49" s="419"/>
    </row>
    <row r="50" spans="1:36" ht="19.5" customHeight="1" x14ac:dyDescent="0.2">
      <c r="A50" s="393"/>
      <c r="B50" s="387"/>
      <c r="C50" s="388"/>
      <c r="D50" s="388"/>
      <c r="E50" s="388"/>
      <c r="F50" s="388"/>
      <c r="G50" s="388"/>
      <c r="H50" s="388"/>
      <c r="I50" s="388"/>
      <c r="J50" s="388"/>
      <c r="K50" s="388"/>
      <c r="L50" s="388"/>
      <c r="M50" s="388"/>
      <c r="N50" s="388"/>
      <c r="O50" s="389"/>
      <c r="P50" s="417"/>
      <c r="Q50" s="418"/>
      <c r="R50" s="418"/>
      <c r="S50" s="418"/>
      <c r="T50" s="418"/>
      <c r="U50" s="418"/>
      <c r="V50" s="418"/>
      <c r="W50" s="418"/>
      <c r="X50" s="418"/>
      <c r="Y50" s="418"/>
      <c r="Z50" s="418"/>
      <c r="AA50" s="418"/>
      <c r="AB50" s="418"/>
      <c r="AC50" s="418"/>
      <c r="AD50" s="418"/>
      <c r="AE50" s="418"/>
      <c r="AF50" s="418"/>
      <c r="AG50" s="418"/>
      <c r="AH50" s="418"/>
      <c r="AI50" s="418"/>
      <c r="AJ50" s="419"/>
    </row>
    <row r="51" spans="1:36" ht="13" customHeight="1" x14ac:dyDescent="0.2">
      <c r="A51" s="393">
        <v>13</v>
      </c>
      <c r="B51" s="371" t="s">
        <v>240</v>
      </c>
      <c r="C51" s="331"/>
      <c r="D51" s="331"/>
      <c r="E51" s="331"/>
      <c r="F51" s="331"/>
      <c r="G51" s="331"/>
      <c r="H51" s="331"/>
      <c r="I51" s="331"/>
      <c r="J51" s="331"/>
      <c r="K51" s="331"/>
      <c r="L51" s="331"/>
      <c r="M51" s="331"/>
      <c r="N51" s="331"/>
      <c r="O51" s="382"/>
      <c r="P51" s="417"/>
      <c r="Q51" s="418"/>
      <c r="R51" s="418"/>
      <c r="S51" s="418"/>
      <c r="T51" s="418"/>
      <c r="U51" s="418"/>
      <c r="V51" s="418"/>
      <c r="W51" s="418"/>
      <c r="X51" s="418"/>
      <c r="Y51" s="418"/>
      <c r="Z51" s="418"/>
      <c r="AA51" s="418"/>
      <c r="AB51" s="418"/>
      <c r="AC51" s="418"/>
      <c r="AD51" s="418"/>
      <c r="AE51" s="418"/>
      <c r="AF51" s="418"/>
      <c r="AG51" s="418"/>
      <c r="AH51" s="418"/>
      <c r="AI51" s="418"/>
      <c r="AJ51" s="419"/>
    </row>
    <row r="52" spans="1:36" ht="19.5" customHeight="1" x14ac:dyDescent="0.2">
      <c r="A52" s="393"/>
      <c r="B52" s="387"/>
      <c r="C52" s="388"/>
      <c r="D52" s="388"/>
      <c r="E52" s="388"/>
      <c r="F52" s="388"/>
      <c r="G52" s="388"/>
      <c r="H52" s="388"/>
      <c r="I52" s="388"/>
      <c r="J52" s="388"/>
      <c r="K52" s="388"/>
      <c r="L52" s="388"/>
      <c r="M52" s="388"/>
      <c r="N52" s="388"/>
      <c r="O52" s="389"/>
      <c r="P52" s="417"/>
      <c r="Q52" s="418"/>
      <c r="R52" s="418"/>
      <c r="S52" s="418"/>
      <c r="T52" s="418"/>
      <c r="U52" s="418"/>
      <c r="V52" s="418"/>
      <c r="W52" s="418"/>
      <c r="X52" s="418"/>
      <c r="Y52" s="418"/>
      <c r="Z52" s="418"/>
      <c r="AA52" s="418"/>
      <c r="AB52" s="418"/>
      <c r="AC52" s="418"/>
      <c r="AD52" s="418"/>
      <c r="AE52" s="418"/>
      <c r="AF52" s="418"/>
      <c r="AG52" s="418"/>
      <c r="AH52" s="418"/>
      <c r="AI52" s="418"/>
      <c r="AJ52" s="419"/>
    </row>
    <row r="53" spans="1:36" ht="13" customHeight="1" x14ac:dyDescent="0.2">
      <c r="A53" s="393">
        <v>14</v>
      </c>
      <c r="B53" s="381" t="s">
        <v>266</v>
      </c>
      <c r="C53" s="331"/>
      <c r="D53" s="331"/>
      <c r="E53" s="331"/>
      <c r="F53" s="331"/>
      <c r="G53" s="331"/>
      <c r="H53" s="331"/>
      <c r="I53" s="331"/>
      <c r="J53" s="331"/>
      <c r="K53" s="331"/>
      <c r="L53" s="331"/>
      <c r="M53" s="331"/>
      <c r="N53" s="331"/>
      <c r="O53" s="382"/>
      <c r="P53" s="417"/>
      <c r="Q53" s="418"/>
      <c r="R53" s="418"/>
      <c r="S53" s="418"/>
      <c r="T53" s="418"/>
      <c r="U53" s="418"/>
      <c r="V53" s="418"/>
      <c r="W53" s="418"/>
      <c r="X53" s="418"/>
      <c r="Y53" s="418"/>
      <c r="Z53" s="418"/>
      <c r="AA53" s="418"/>
      <c r="AB53" s="418"/>
      <c r="AC53" s="418"/>
      <c r="AD53" s="418"/>
      <c r="AE53" s="418"/>
      <c r="AF53" s="418"/>
      <c r="AG53" s="418"/>
      <c r="AH53" s="418"/>
      <c r="AI53" s="418"/>
      <c r="AJ53" s="419"/>
    </row>
    <row r="54" spans="1:36" ht="19.5" customHeight="1" x14ac:dyDescent="0.2">
      <c r="A54" s="393"/>
      <c r="B54" s="387"/>
      <c r="C54" s="388"/>
      <c r="D54" s="388"/>
      <c r="E54" s="388"/>
      <c r="F54" s="388"/>
      <c r="G54" s="388"/>
      <c r="H54" s="388"/>
      <c r="I54" s="388"/>
      <c r="J54" s="388"/>
      <c r="K54" s="388"/>
      <c r="L54" s="388"/>
      <c r="M54" s="388"/>
      <c r="N54" s="388"/>
      <c r="O54" s="389"/>
      <c r="P54" s="417"/>
      <c r="Q54" s="418"/>
      <c r="R54" s="418"/>
      <c r="S54" s="418"/>
      <c r="T54" s="418"/>
      <c r="U54" s="418"/>
      <c r="V54" s="418"/>
      <c r="W54" s="418"/>
      <c r="X54" s="418"/>
      <c r="Y54" s="418"/>
      <c r="Z54" s="418"/>
      <c r="AA54" s="418"/>
      <c r="AB54" s="418"/>
      <c r="AC54" s="418"/>
      <c r="AD54" s="418"/>
      <c r="AE54" s="418"/>
      <c r="AF54" s="418"/>
      <c r="AG54" s="418"/>
      <c r="AH54" s="418"/>
      <c r="AI54" s="418"/>
      <c r="AJ54" s="419"/>
    </row>
    <row r="55" spans="1:36" ht="20.149999999999999" customHeight="1" x14ac:dyDescent="0.2">
      <c r="A55" s="390" t="s">
        <v>212</v>
      </c>
      <c r="B55" s="391"/>
      <c r="C55" s="391"/>
      <c r="D55" s="391"/>
      <c r="E55" s="391"/>
      <c r="F55" s="391"/>
      <c r="G55" s="391"/>
      <c r="H55" s="391"/>
      <c r="I55" s="391"/>
      <c r="J55" s="391"/>
      <c r="K55" s="391"/>
      <c r="L55" s="391"/>
      <c r="M55" s="391"/>
      <c r="N55" s="391"/>
      <c r="O55" s="392"/>
      <c r="P55" s="440"/>
      <c r="Q55" s="440"/>
      <c r="R55" s="440"/>
      <c r="S55" s="440"/>
      <c r="T55" s="440"/>
      <c r="U55" s="440"/>
      <c r="V55" s="440"/>
      <c r="W55" s="386"/>
      <c r="X55" s="386"/>
      <c r="Y55" s="197" t="s">
        <v>225</v>
      </c>
      <c r="Z55" s="386"/>
      <c r="AA55" s="386"/>
      <c r="AB55" s="197" t="s">
        <v>224</v>
      </c>
      <c r="AC55" s="386"/>
      <c r="AD55" s="386"/>
      <c r="AE55" s="197" t="s">
        <v>223</v>
      </c>
      <c r="AF55" s="197"/>
      <c r="AG55" s="197"/>
      <c r="AH55" s="197"/>
      <c r="AI55" s="197"/>
      <c r="AJ55" s="198"/>
    </row>
    <row r="56" spans="1:36" ht="20.149999999999999" customHeight="1" x14ac:dyDescent="0.2">
      <c r="A56" s="390" t="s">
        <v>229</v>
      </c>
      <c r="B56" s="391"/>
      <c r="C56" s="391"/>
      <c r="D56" s="391"/>
      <c r="E56" s="392"/>
      <c r="F56" s="442"/>
      <c r="G56" s="386"/>
      <c r="H56" s="386"/>
      <c r="I56" s="386"/>
      <c r="J56" s="386"/>
      <c r="K56" s="386"/>
      <c r="L56" s="386"/>
      <c r="M56" s="386"/>
      <c r="N56" s="386"/>
      <c r="O56" s="443"/>
      <c r="P56" s="444" t="s">
        <v>230</v>
      </c>
      <c r="Q56" s="391"/>
      <c r="R56" s="391"/>
      <c r="S56" s="391"/>
      <c r="T56" s="392"/>
      <c r="U56" s="445" t="s">
        <v>231</v>
      </c>
      <c r="V56" s="446"/>
      <c r="W56" s="386"/>
      <c r="X56" s="386"/>
      <c r="Y56" s="386"/>
      <c r="Z56" s="386"/>
      <c r="AA56" s="386"/>
      <c r="AB56" s="386"/>
      <c r="AC56" s="446" t="s">
        <v>232</v>
      </c>
      <c r="AD56" s="446"/>
      <c r="AE56" s="386"/>
      <c r="AF56" s="386"/>
      <c r="AG56" s="386"/>
      <c r="AH56" s="386"/>
      <c r="AI56" s="386"/>
      <c r="AJ56" s="443"/>
    </row>
    <row r="57" spans="1:36" ht="3.75" customHeight="1" x14ac:dyDescent="0.2">
      <c r="A57" s="189"/>
      <c r="B57" s="189"/>
      <c r="C57" s="189"/>
      <c r="D57" s="189"/>
      <c r="E57" s="189"/>
      <c r="F57" s="189"/>
      <c r="G57" s="189"/>
      <c r="H57" s="189"/>
      <c r="I57" s="189"/>
      <c r="J57" s="189"/>
      <c r="K57" s="189"/>
      <c r="L57" s="189"/>
      <c r="M57" s="189"/>
      <c r="N57" s="189"/>
      <c r="O57" s="189"/>
      <c r="P57" s="189"/>
      <c r="Q57" s="189"/>
      <c r="R57" s="189"/>
      <c r="S57" s="189"/>
      <c r="T57" s="189"/>
      <c r="U57" s="190"/>
      <c r="V57" s="190"/>
      <c r="W57" s="190"/>
      <c r="X57" s="190"/>
      <c r="Y57" s="190"/>
      <c r="Z57" s="190"/>
      <c r="AA57" s="190"/>
      <c r="AB57" s="190"/>
      <c r="AC57" s="190"/>
      <c r="AD57" s="190"/>
      <c r="AE57" s="190"/>
      <c r="AF57" s="190"/>
      <c r="AG57" s="190"/>
      <c r="AH57" s="190"/>
      <c r="AI57" s="190"/>
      <c r="AJ57" s="190"/>
    </row>
    <row r="58" spans="1:36" x14ac:dyDescent="0.2">
      <c r="A58" s="441" t="s">
        <v>56</v>
      </c>
      <c r="B58" s="441"/>
      <c r="C58" s="439" t="s">
        <v>227</v>
      </c>
      <c r="D58" s="439"/>
      <c r="E58" s="186" t="s">
        <v>234</v>
      </c>
    </row>
    <row r="59" spans="1:36" ht="15.75" customHeight="1" x14ac:dyDescent="0.2">
      <c r="C59" s="439" t="s">
        <v>228</v>
      </c>
      <c r="D59" s="439"/>
      <c r="E59" s="186" t="s">
        <v>233</v>
      </c>
    </row>
  </sheetData>
  <mergeCells count="80">
    <mergeCell ref="AD6:AE6"/>
    <mergeCell ref="AG6:AH6"/>
    <mergeCell ref="AE56:AJ56"/>
    <mergeCell ref="P24:AJ25"/>
    <mergeCell ref="P22:AJ23"/>
    <mergeCell ref="P43:S44"/>
    <mergeCell ref="P26:S27"/>
    <mergeCell ref="T14:AJ15"/>
    <mergeCell ref="P10:V10"/>
    <mergeCell ref="W10:AH10"/>
    <mergeCell ref="Q9:V9"/>
    <mergeCell ref="L9:P9"/>
    <mergeCell ref="W8:AH8"/>
    <mergeCell ref="W9:AH9"/>
    <mergeCell ref="Y21:AJ21"/>
    <mergeCell ref="B49:O50"/>
    <mergeCell ref="A4:AJ4"/>
    <mergeCell ref="C59:D59"/>
    <mergeCell ref="AC55:AD55"/>
    <mergeCell ref="Z55:AA55"/>
    <mergeCell ref="P55:V55"/>
    <mergeCell ref="A58:B58"/>
    <mergeCell ref="A56:E56"/>
    <mergeCell ref="F56:O56"/>
    <mergeCell ref="C58:D58"/>
    <mergeCell ref="P56:T56"/>
    <mergeCell ref="U56:V56"/>
    <mergeCell ref="W56:AB56"/>
    <mergeCell ref="AC56:AD56"/>
    <mergeCell ref="A40:A42"/>
    <mergeCell ref="V6:Z6"/>
    <mergeCell ref="AA6:AB6"/>
    <mergeCell ref="P16:S17"/>
    <mergeCell ref="P18:S21"/>
    <mergeCell ref="P28:AJ42"/>
    <mergeCell ref="P45:AJ54"/>
    <mergeCell ref="A26:A27"/>
    <mergeCell ref="A28:A29"/>
    <mergeCell ref="B34:O35"/>
    <mergeCell ref="B36:O37"/>
    <mergeCell ref="B38:O39"/>
    <mergeCell ref="B40:O42"/>
    <mergeCell ref="T16:AJ17"/>
    <mergeCell ref="T18:V18"/>
    <mergeCell ref="W18:Y18"/>
    <mergeCell ref="AA18:AC18"/>
    <mergeCell ref="T19:AJ20"/>
    <mergeCell ref="T21:X21"/>
    <mergeCell ref="O14:O15"/>
    <mergeCell ref="A16:O21"/>
    <mergeCell ref="A22:O23"/>
    <mergeCell ref="A24:O25"/>
    <mergeCell ref="A43:A44"/>
    <mergeCell ref="N14:N15"/>
    <mergeCell ref="K14:K15"/>
    <mergeCell ref="L14:L15"/>
    <mergeCell ref="M14:M15"/>
    <mergeCell ref="A45:A46"/>
    <mergeCell ref="A47:A48"/>
    <mergeCell ref="A30:A31"/>
    <mergeCell ref="A32:A33"/>
    <mergeCell ref="A34:A35"/>
    <mergeCell ref="A36:A37"/>
    <mergeCell ref="A38:A39"/>
    <mergeCell ref="W55:X55"/>
    <mergeCell ref="B53:O54"/>
    <mergeCell ref="A55:O55"/>
    <mergeCell ref="A49:A50"/>
    <mergeCell ref="P14:S15"/>
    <mergeCell ref="A51:A52"/>
    <mergeCell ref="A53:A54"/>
    <mergeCell ref="B43:O44"/>
    <mergeCell ref="B45:O46"/>
    <mergeCell ref="B47:O48"/>
    <mergeCell ref="B51:O52"/>
    <mergeCell ref="J14:J15"/>
    <mergeCell ref="B26:O27"/>
    <mergeCell ref="B28:O29"/>
    <mergeCell ref="B30:O31"/>
    <mergeCell ref="B32:O33"/>
  </mergeCells>
  <phoneticPr fontId="7"/>
  <printOptions horizontalCentered="1"/>
  <pageMargins left="0.39" right="0.28999999999999998" top="0.35433070866141736" bottom="0.15748031496062992" header="0.62992125984251968"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61"/>
  <sheetViews>
    <sheetView view="pageBreakPreview" zoomScale="78" zoomScaleNormal="100" zoomScaleSheetLayoutView="78" workbookViewId="0">
      <selection activeCell="O24" sqref="O24:AE24"/>
    </sheetView>
  </sheetViews>
  <sheetFormatPr defaultColWidth="9" defaultRowHeight="13" x14ac:dyDescent="0.2"/>
  <cols>
    <col min="1" max="1" width="5.36328125" style="6" customWidth="1"/>
    <col min="2" max="31" width="3.08984375" style="6" customWidth="1"/>
    <col min="32" max="41" width="2.6328125" style="6" customWidth="1"/>
    <col min="42" max="42" width="2.7265625" style="6" customWidth="1"/>
    <col min="43" max="43" width="2.6328125" style="6" customWidth="1"/>
    <col min="44" max="44" width="2.7265625" style="6" customWidth="1"/>
    <col min="45" max="64" width="2.6328125" style="6" customWidth="1"/>
    <col min="65" max="16384" width="9" style="6"/>
  </cols>
  <sheetData>
    <row r="1" spans="1:41" ht="7.5" customHeight="1" x14ac:dyDescent="0.2"/>
    <row r="2" spans="1:41" ht="18" customHeight="1" x14ac:dyDescent="0.2">
      <c r="A2" s="606" t="s">
        <v>102</v>
      </c>
      <c r="B2" s="607"/>
      <c r="C2" s="607"/>
      <c r="D2" s="608"/>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row>
    <row r="3" spans="1:41" ht="18" customHeight="1" x14ac:dyDescent="0.2">
      <c r="A3" s="610" t="s">
        <v>101</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row>
    <row r="4" spans="1:41" ht="8.25" customHeight="1" x14ac:dyDescent="0.2">
      <c r="A4" s="7"/>
      <c r="B4" s="8"/>
      <c r="C4" s="8"/>
      <c r="D4" s="8"/>
      <c r="E4" s="8"/>
      <c r="F4" s="63"/>
      <c r="G4" s="8"/>
      <c r="H4" s="8"/>
      <c r="I4" s="8"/>
      <c r="J4" s="8"/>
      <c r="K4" s="8"/>
      <c r="L4" s="8"/>
      <c r="M4" s="8"/>
      <c r="N4" s="8"/>
      <c r="O4" s="8"/>
      <c r="P4" s="8"/>
      <c r="Q4" s="8"/>
      <c r="R4" s="8"/>
      <c r="S4" s="8"/>
      <c r="T4" s="8"/>
      <c r="U4" s="8"/>
      <c r="V4" s="8"/>
      <c r="W4" s="8"/>
      <c r="X4" s="8"/>
      <c r="Y4" s="8"/>
      <c r="Z4" s="8"/>
      <c r="AA4" s="8"/>
      <c r="AB4" s="8"/>
      <c r="AC4" s="8"/>
    </row>
    <row r="5" spans="1:41" customFormat="1" ht="16" customHeight="1" x14ac:dyDescent="0.2">
      <c r="A5" s="99" t="s">
        <v>103</v>
      </c>
      <c r="B5" s="69"/>
      <c r="C5" s="30"/>
      <c r="D5" s="69"/>
      <c r="E5" s="69"/>
      <c r="F5" s="69"/>
      <c r="G5" s="69"/>
      <c r="H5" s="69"/>
      <c r="I5" s="69"/>
      <c r="J5" s="69"/>
      <c r="K5" s="69"/>
      <c r="L5" s="69"/>
      <c r="M5" s="69"/>
      <c r="N5" s="69"/>
      <c r="O5" s="69"/>
      <c r="P5" s="70"/>
      <c r="Q5" s="71"/>
      <c r="R5" s="70"/>
      <c r="S5" s="70"/>
      <c r="T5" s="70"/>
      <c r="U5" s="70"/>
      <c r="V5" s="70"/>
      <c r="W5" s="70"/>
      <c r="X5" s="70"/>
      <c r="Y5" s="70"/>
      <c r="Z5" s="70"/>
      <c r="AA5" s="72"/>
      <c r="AB5" s="72"/>
      <c r="AC5" s="72"/>
    </row>
    <row r="6" spans="1:41" customFormat="1" ht="5.25" customHeight="1" x14ac:dyDescent="0.2">
      <c r="A6" s="68"/>
      <c r="B6" s="69"/>
      <c r="C6" s="30"/>
      <c r="D6" s="69"/>
      <c r="E6" s="69"/>
      <c r="F6" s="69"/>
      <c r="G6" s="69"/>
      <c r="H6" s="69"/>
      <c r="I6" s="69"/>
      <c r="J6" s="69"/>
      <c r="K6" s="69"/>
      <c r="L6" s="69"/>
      <c r="M6" s="69"/>
      <c r="N6" s="69"/>
      <c r="O6" s="69"/>
      <c r="P6" s="70"/>
      <c r="Q6" s="71"/>
      <c r="R6" s="70"/>
      <c r="S6" s="70"/>
      <c r="T6" s="70"/>
      <c r="U6" s="70"/>
      <c r="V6" s="70"/>
      <c r="W6" s="70"/>
      <c r="X6" s="70"/>
      <c r="Y6" s="70"/>
      <c r="Z6" s="70"/>
      <c r="AA6" s="72"/>
      <c r="AB6" s="72"/>
      <c r="AC6" s="72"/>
    </row>
    <row r="7" spans="1:41" customFormat="1" ht="18" customHeight="1" x14ac:dyDescent="0.2">
      <c r="A7" s="611" t="s">
        <v>113</v>
      </c>
      <c r="B7" s="611"/>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row>
    <row r="8" spans="1:41"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41" ht="15.75" customHeight="1" x14ac:dyDescent="0.2">
      <c r="A9" s="619" t="s">
        <v>1</v>
      </c>
      <c r="B9" s="622" t="s">
        <v>2</v>
      </c>
      <c r="C9" s="623"/>
      <c r="D9" s="623"/>
      <c r="E9" s="624"/>
      <c r="F9" s="628"/>
      <c r="G9" s="629"/>
      <c r="H9" s="629"/>
      <c r="I9" s="629"/>
      <c r="J9" s="629"/>
      <c r="K9" s="629"/>
      <c r="L9" s="629"/>
      <c r="M9" s="629"/>
      <c r="N9" s="629"/>
      <c r="O9" s="629"/>
      <c r="P9" s="629"/>
      <c r="Q9" s="629"/>
      <c r="R9" s="629"/>
      <c r="S9" s="629"/>
      <c r="T9" s="629"/>
      <c r="U9" s="629"/>
      <c r="V9" s="629"/>
      <c r="W9" s="629"/>
      <c r="X9" s="629"/>
      <c r="Y9" s="629"/>
      <c r="Z9" s="629"/>
      <c r="AA9" s="629"/>
      <c r="AB9" s="629"/>
      <c r="AC9" s="629"/>
      <c r="AD9" s="629"/>
      <c r="AE9" s="630"/>
      <c r="AF9" s="3"/>
      <c r="AG9" s="3"/>
      <c r="AH9" s="3"/>
      <c r="AI9" s="3"/>
      <c r="AJ9" s="3"/>
      <c r="AK9" s="3"/>
      <c r="AL9" s="3"/>
      <c r="AM9" s="3"/>
      <c r="AN9" s="3"/>
      <c r="AO9" s="3"/>
    </row>
    <row r="10" spans="1:41" ht="26.25" customHeight="1" x14ac:dyDescent="0.2">
      <c r="A10" s="620"/>
      <c r="B10" s="639" t="s">
        <v>104</v>
      </c>
      <c r="C10" s="640"/>
      <c r="D10" s="640"/>
      <c r="E10" s="641"/>
      <c r="F10" s="625"/>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7"/>
      <c r="AF10" s="3"/>
      <c r="AG10" s="3"/>
      <c r="AH10" s="3"/>
      <c r="AI10" s="3"/>
      <c r="AJ10" s="3"/>
      <c r="AK10" s="3"/>
      <c r="AL10" s="3"/>
      <c r="AM10" s="3"/>
      <c r="AN10" s="3"/>
      <c r="AO10" s="3"/>
    </row>
    <row r="11" spans="1:41" ht="18" customHeight="1" x14ac:dyDescent="0.2">
      <c r="A11" s="620"/>
      <c r="B11" s="495" t="s">
        <v>3</v>
      </c>
      <c r="C11" s="484"/>
      <c r="D11" s="484"/>
      <c r="E11" s="485"/>
      <c r="F11" s="429" t="s">
        <v>105</v>
      </c>
      <c r="G11" s="430"/>
      <c r="H11" s="430"/>
      <c r="I11" s="430"/>
      <c r="J11" s="588"/>
      <c r="K11" s="588"/>
      <c r="L11" s="588"/>
      <c r="M11" s="88" t="s">
        <v>33</v>
      </c>
      <c r="N11" s="431"/>
      <c r="O11" s="431"/>
      <c r="P11" s="431"/>
      <c r="Q11" s="431"/>
      <c r="R11" s="88" t="s">
        <v>34</v>
      </c>
      <c r="S11" s="2"/>
      <c r="T11" s="2"/>
      <c r="U11" s="2"/>
      <c r="V11" s="2"/>
      <c r="W11" s="2"/>
      <c r="X11" s="2"/>
      <c r="Y11" s="2"/>
      <c r="Z11" s="2"/>
      <c r="AA11" s="2"/>
      <c r="AB11" s="2"/>
      <c r="AC11" s="2"/>
      <c r="AD11" s="2"/>
      <c r="AE11" s="11"/>
      <c r="AF11" s="3"/>
      <c r="AG11" s="3"/>
      <c r="AH11" s="3"/>
      <c r="AI11" s="3"/>
      <c r="AJ11" s="3"/>
      <c r="AK11" s="3"/>
      <c r="AL11" s="3"/>
      <c r="AM11" s="3"/>
      <c r="AN11" s="3"/>
      <c r="AO11" s="3"/>
    </row>
    <row r="12" spans="1:41" ht="18" customHeight="1" x14ac:dyDescent="0.2">
      <c r="A12" s="620"/>
      <c r="B12" s="636"/>
      <c r="C12" s="637"/>
      <c r="D12" s="637"/>
      <c r="E12" s="638"/>
      <c r="F12" s="570"/>
      <c r="G12" s="571"/>
      <c r="H12" s="571"/>
      <c r="I12" s="32" t="s">
        <v>49</v>
      </c>
      <c r="J12" s="100" t="s">
        <v>53</v>
      </c>
      <c r="K12" s="571"/>
      <c r="L12" s="571"/>
      <c r="M12" s="571"/>
      <c r="N12" s="571"/>
      <c r="O12" s="571"/>
      <c r="P12" s="102" t="s">
        <v>51</v>
      </c>
      <c r="Q12" s="100" t="s">
        <v>52</v>
      </c>
      <c r="R12" s="571"/>
      <c r="S12" s="571"/>
      <c r="T12" s="571"/>
      <c r="U12" s="571"/>
      <c r="V12" s="571"/>
      <c r="W12" s="571"/>
      <c r="X12" s="571"/>
      <c r="Y12" s="571"/>
      <c r="Z12" s="571"/>
      <c r="AA12" s="571"/>
      <c r="AB12" s="571"/>
      <c r="AC12" s="571"/>
      <c r="AD12" s="571"/>
      <c r="AE12" s="614"/>
      <c r="AF12" s="3"/>
      <c r="AG12" s="3"/>
      <c r="AH12" s="3"/>
      <c r="AI12" s="3"/>
      <c r="AJ12" s="3"/>
      <c r="AK12" s="3"/>
      <c r="AL12" s="3"/>
      <c r="AM12" s="3"/>
      <c r="AN12" s="3"/>
      <c r="AO12" s="3"/>
    </row>
    <row r="13" spans="1:41" ht="18" customHeight="1" x14ac:dyDescent="0.2">
      <c r="A13" s="620"/>
      <c r="B13" s="636"/>
      <c r="C13" s="637"/>
      <c r="D13" s="637"/>
      <c r="E13" s="638"/>
      <c r="F13" s="572"/>
      <c r="G13" s="573"/>
      <c r="H13" s="573"/>
      <c r="I13" s="90" t="s">
        <v>50</v>
      </c>
      <c r="J13" s="101" t="s">
        <v>54</v>
      </c>
      <c r="K13" s="573"/>
      <c r="L13" s="573"/>
      <c r="M13" s="573"/>
      <c r="N13" s="573"/>
      <c r="O13" s="573"/>
      <c r="P13" s="101" t="s">
        <v>55</v>
      </c>
      <c r="Q13" s="101"/>
      <c r="R13" s="573"/>
      <c r="S13" s="573"/>
      <c r="T13" s="573"/>
      <c r="U13" s="573"/>
      <c r="V13" s="573"/>
      <c r="W13" s="573"/>
      <c r="X13" s="573"/>
      <c r="Y13" s="573"/>
      <c r="Z13" s="573"/>
      <c r="AA13" s="573"/>
      <c r="AB13" s="573"/>
      <c r="AC13" s="573"/>
      <c r="AD13" s="573"/>
      <c r="AE13" s="615"/>
      <c r="AF13" s="3"/>
      <c r="AG13" s="3"/>
      <c r="AH13" s="3"/>
      <c r="AI13" s="3"/>
      <c r="AJ13" s="3"/>
      <c r="AK13" s="3"/>
      <c r="AL13" s="3"/>
      <c r="AM13" s="3"/>
      <c r="AN13" s="3"/>
      <c r="AO13" s="3"/>
    </row>
    <row r="14" spans="1:41" ht="18" customHeight="1" x14ac:dyDescent="0.2">
      <c r="A14" s="620"/>
      <c r="B14" s="486"/>
      <c r="C14" s="487"/>
      <c r="D14" s="487"/>
      <c r="E14" s="488"/>
      <c r="F14" s="589" t="s">
        <v>99</v>
      </c>
      <c r="G14" s="590"/>
      <c r="H14" s="590"/>
      <c r="I14" s="590"/>
      <c r="J14" s="590"/>
      <c r="K14" s="590"/>
      <c r="L14" s="590"/>
      <c r="M14" s="616"/>
      <c r="N14" s="616"/>
      <c r="O14" s="616"/>
      <c r="P14" s="616"/>
      <c r="Q14" s="616"/>
      <c r="R14" s="616"/>
      <c r="S14" s="616"/>
      <c r="T14" s="616"/>
      <c r="U14" s="616"/>
      <c r="V14" s="616"/>
      <c r="W14" s="616"/>
      <c r="X14" s="616"/>
      <c r="Y14" s="616"/>
      <c r="Z14" s="616"/>
      <c r="AA14" s="616"/>
      <c r="AB14" s="616"/>
      <c r="AC14" s="616"/>
      <c r="AD14" s="616"/>
      <c r="AE14" s="617"/>
      <c r="AF14" s="3"/>
      <c r="AG14" s="3"/>
      <c r="AH14" s="3"/>
      <c r="AI14" s="3"/>
      <c r="AJ14" s="3"/>
      <c r="AK14" s="3"/>
      <c r="AL14" s="3"/>
      <c r="AM14" s="3"/>
      <c r="AN14" s="3"/>
      <c r="AO14" s="3"/>
    </row>
    <row r="15" spans="1:41" ht="18" customHeight="1" x14ac:dyDescent="0.2">
      <c r="A15" s="620"/>
      <c r="B15" s="495" t="s">
        <v>4</v>
      </c>
      <c r="C15" s="484"/>
      <c r="D15" s="484"/>
      <c r="E15" s="485"/>
      <c r="F15" s="491" t="s">
        <v>5</v>
      </c>
      <c r="G15" s="530"/>
      <c r="H15" s="530"/>
      <c r="I15" s="468"/>
      <c r="J15" s="612"/>
      <c r="K15" s="612"/>
      <c r="L15" s="612"/>
      <c r="M15" s="612"/>
      <c r="N15" s="612"/>
      <c r="O15" s="612"/>
      <c r="P15" s="612"/>
      <c r="Q15" s="612"/>
      <c r="R15" s="612"/>
      <c r="S15" s="491" t="s">
        <v>35</v>
      </c>
      <c r="T15" s="530"/>
      <c r="U15" s="530"/>
      <c r="V15" s="468"/>
      <c r="W15" s="612"/>
      <c r="X15" s="612"/>
      <c r="Y15" s="612"/>
      <c r="Z15" s="612"/>
      <c r="AA15" s="612"/>
      <c r="AB15" s="612"/>
      <c r="AC15" s="612"/>
      <c r="AD15" s="612"/>
      <c r="AE15" s="613"/>
      <c r="AF15" s="3"/>
      <c r="AG15" s="3"/>
      <c r="AH15" s="3"/>
      <c r="AI15" s="3"/>
      <c r="AJ15" s="3"/>
      <c r="AK15" s="3"/>
      <c r="AL15" s="3"/>
      <c r="AM15" s="3"/>
      <c r="AN15" s="3"/>
      <c r="AO15" s="3"/>
    </row>
    <row r="16" spans="1:41" ht="18" customHeight="1" x14ac:dyDescent="0.2">
      <c r="A16" s="621"/>
      <c r="B16" s="486"/>
      <c r="C16" s="487"/>
      <c r="D16" s="487"/>
      <c r="E16" s="488"/>
      <c r="F16" s="467" t="s">
        <v>272</v>
      </c>
      <c r="G16" s="540"/>
      <c r="H16" s="540"/>
      <c r="I16" s="540"/>
      <c r="J16" s="631"/>
      <c r="K16" s="612"/>
      <c r="L16" s="612"/>
      <c r="M16" s="612"/>
      <c r="N16" s="612"/>
      <c r="O16" s="612"/>
      <c r="P16" s="612"/>
      <c r="Q16" s="612"/>
      <c r="R16" s="612"/>
      <c r="S16" s="612"/>
      <c r="T16" s="612"/>
      <c r="U16" s="612"/>
      <c r="V16" s="612"/>
      <c r="W16" s="612"/>
      <c r="X16" s="612"/>
      <c r="Y16" s="612"/>
      <c r="Z16" s="612"/>
      <c r="AA16" s="612"/>
      <c r="AB16" s="612"/>
      <c r="AC16" s="612"/>
      <c r="AD16" s="612"/>
      <c r="AE16" s="613"/>
      <c r="AF16" s="3"/>
      <c r="AG16" s="3"/>
      <c r="AH16" s="3"/>
      <c r="AI16" s="3"/>
      <c r="AJ16" s="3"/>
      <c r="AK16" s="3"/>
      <c r="AL16" s="3"/>
      <c r="AM16" s="3"/>
      <c r="AN16" s="3"/>
      <c r="AO16" s="3"/>
    </row>
    <row r="17" spans="1:41" ht="18" customHeight="1" x14ac:dyDescent="0.2">
      <c r="A17" s="492" t="s">
        <v>6</v>
      </c>
      <c r="B17" s="578" t="s">
        <v>36</v>
      </c>
      <c r="C17" s="579"/>
      <c r="D17" s="579"/>
      <c r="E17" s="580"/>
      <c r="F17" s="618"/>
      <c r="G17" s="581"/>
      <c r="H17" s="581"/>
      <c r="I17" s="581"/>
      <c r="J17" s="581"/>
      <c r="K17" s="581"/>
      <c r="L17" s="582"/>
      <c r="M17" s="495" t="s">
        <v>7</v>
      </c>
      <c r="N17" s="583"/>
      <c r="O17" s="429" t="s">
        <v>105</v>
      </c>
      <c r="P17" s="430"/>
      <c r="Q17" s="430"/>
      <c r="R17" s="430"/>
      <c r="S17" s="588"/>
      <c r="T17" s="588"/>
      <c r="U17" s="588"/>
      <c r="V17" s="88" t="s">
        <v>33</v>
      </c>
      <c r="W17" s="431"/>
      <c r="X17" s="431"/>
      <c r="Y17" s="431"/>
      <c r="Z17" s="431"/>
      <c r="AA17" s="88" t="s">
        <v>34</v>
      </c>
      <c r="AB17" s="2"/>
      <c r="AC17" s="1"/>
      <c r="AD17" s="2"/>
      <c r="AE17" s="11"/>
      <c r="AF17" s="3"/>
      <c r="AG17" s="3"/>
      <c r="AH17" s="3"/>
      <c r="AI17" s="3"/>
      <c r="AJ17" s="3"/>
      <c r="AK17" s="3"/>
      <c r="AL17" s="3"/>
      <c r="AM17" s="3"/>
      <c r="AN17" s="3"/>
      <c r="AO17" s="3"/>
    </row>
    <row r="18" spans="1:41" ht="15.75" customHeight="1" x14ac:dyDescent="0.2">
      <c r="A18" s="493"/>
      <c r="B18" s="563" t="s">
        <v>8</v>
      </c>
      <c r="C18" s="564"/>
      <c r="D18" s="564"/>
      <c r="E18" s="565"/>
      <c r="F18" s="604"/>
      <c r="G18" s="566"/>
      <c r="H18" s="566"/>
      <c r="I18" s="566"/>
      <c r="J18" s="566"/>
      <c r="K18" s="566"/>
      <c r="L18" s="567"/>
      <c r="M18" s="584"/>
      <c r="N18" s="585"/>
      <c r="O18" s="570"/>
      <c r="P18" s="571"/>
      <c r="Q18" s="571"/>
      <c r="R18" s="32" t="s">
        <v>49</v>
      </c>
      <c r="S18" s="100" t="s">
        <v>53</v>
      </c>
      <c r="T18" s="571"/>
      <c r="U18" s="571"/>
      <c r="V18" s="571"/>
      <c r="W18" s="102" t="s">
        <v>51</v>
      </c>
      <c r="X18" s="100" t="s">
        <v>52</v>
      </c>
      <c r="Y18" s="574"/>
      <c r="Z18" s="574"/>
      <c r="AA18" s="574"/>
      <c r="AB18" s="574"/>
      <c r="AC18" s="574"/>
      <c r="AD18" s="574"/>
      <c r="AE18" s="575"/>
      <c r="AF18" s="3"/>
      <c r="AG18" s="3"/>
      <c r="AH18" s="3"/>
      <c r="AI18" s="3"/>
      <c r="AJ18" s="3"/>
      <c r="AK18" s="3"/>
      <c r="AL18" s="3"/>
      <c r="AM18" s="3"/>
      <c r="AN18" s="3"/>
      <c r="AO18" s="3"/>
    </row>
    <row r="19" spans="1:41" ht="15.75" customHeight="1" x14ac:dyDescent="0.2">
      <c r="A19" s="493"/>
      <c r="B19" s="486"/>
      <c r="C19" s="487"/>
      <c r="D19" s="487"/>
      <c r="E19" s="488"/>
      <c r="F19" s="605"/>
      <c r="G19" s="568"/>
      <c r="H19" s="568"/>
      <c r="I19" s="568"/>
      <c r="J19" s="568"/>
      <c r="K19" s="568"/>
      <c r="L19" s="569"/>
      <c r="M19" s="584"/>
      <c r="N19" s="585"/>
      <c r="O19" s="572"/>
      <c r="P19" s="573"/>
      <c r="Q19" s="573"/>
      <c r="R19" s="90" t="s">
        <v>50</v>
      </c>
      <c r="S19" s="101" t="s">
        <v>54</v>
      </c>
      <c r="T19" s="573"/>
      <c r="U19" s="573"/>
      <c r="V19" s="573"/>
      <c r="W19" s="101" t="s">
        <v>55</v>
      </c>
      <c r="X19" s="101"/>
      <c r="Y19" s="576"/>
      <c r="Z19" s="576"/>
      <c r="AA19" s="576"/>
      <c r="AB19" s="576"/>
      <c r="AC19" s="576"/>
      <c r="AD19" s="576"/>
      <c r="AE19" s="577"/>
      <c r="AF19" s="3"/>
      <c r="AG19" s="3"/>
      <c r="AH19" s="3"/>
      <c r="AI19" s="3"/>
      <c r="AJ19" s="3"/>
      <c r="AK19" s="3"/>
      <c r="AL19" s="3"/>
      <c r="AM19" s="3"/>
      <c r="AN19" s="3"/>
      <c r="AO19" s="3"/>
    </row>
    <row r="20" spans="1:41" ht="18" customHeight="1" x14ac:dyDescent="0.2">
      <c r="A20" s="493"/>
      <c r="B20" s="552" t="s">
        <v>0</v>
      </c>
      <c r="C20" s="553"/>
      <c r="D20" s="553"/>
      <c r="E20" s="554"/>
      <c r="F20" s="642"/>
      <c r="G20" s="643"/>
      <c r="H20" s="162" t="s">
        <v>141</v>
      </c>
      <c r="I20" s="163"/>
      <c r="J20" s="162" t="s">
        <v>142</v>
      </c>
      <c r="K20" s="163"/>
      <c r="L20" s="164" t="s">
        <v>143</v>
      </c>
      <c r="M20" s="586"/>
      <c r="N20" s="587"/>
      <c r="O20" s="589" t="s">
        <v>99</v>
      </c>
      <c r="P20" s="590"/>
      <c r="Q20" s="590"/>
      <c r="R20" s="590"/>
      <c r="S20" s="590"/>
      <c r="T20" s="590"/>
      <c r="U20" s="590"/>
      <c r="V20" s="548"/>
      <c r="W20" s="549"/>
      <c r="X20" s="549"/>
      <c r="Y20" s="549"/>
      <c r="Z20" s="549"/>
      <c r="AA20" s="549"/>
      <c r="AB20" s="549"/>
      <c r="AC20" s="549"/>
      <c r="AD20" s="549"/>
      <c r="AE20" s="550"/>
      <c r="AF20" s="3"/>
      <c r="AG20" s="3"/>
      <c r="AH20" s="3"/>
      <c r="AI20" s="3"/>
      <c r="AJ20" s="3"/>
      <c r="AK20" s="3"/>
      <c r="AL20" s="3"/>
      <c r="AM20" s="3"/>
      <c r="AN20" s="3"/>
      <c r="AO20" s="3"/>
    </row>
    <row r="21" spans="1:41" ht="18" customHeight="1" x14ac:dyDescent="0.2">
      <c r="A21" s="493"/>
      <c r="B21" s="467" t="s">
        <v>73</v>
      </c>
      <c r="C21" s="634"/>
      <c r="D21" s="634"/>
      <c r="E21" s="634"/>
      <c r="F21" s="634"/>
      <c r="G21" s="634"/>
      <c r="H21" s="634"/>
      <c r="I21" s="634"/>
      <c r="J21" s="634"/>
      <c r="K21" s="634"/>
      <c r="L21" s="635"/>
      <c r="M21" s="591" t="s">
        <v>106</v>
      </c>
      <c r="N21" s="592"/>
      <c r="O21" s="592"/>
      <c r="P21" s="592"/>
      <c r="Q21" s="592"/>
      <c r="R21" s="592"/>
      <c r="S21" s="592"/>
      <c r="T21" s="592"/>
      <c r="U21" s="592"/>
      <c r="V21" s="592"/>
      <c r="W21" s="592"/>
      <c r="X21" s="592"/>
      <c r="Y21" s="592"/>
      <c r="Z21" s="592"/>
      <c r="AA21" s="592"/>
      <c r="AB21" s="592"/>
      <c r="AC21" s="592"/>
      <c r="AD21" s="592"/>
      <c r="AE21" s="593"/>
      <c r="AF21" s="3"/>
      <c r="AG21" s="3"/>
      <c r="AH21" s="3"/>
      <c r="AI21" s="3"/>
      <c r="AJ21" s="3"/>
      <c r="AK21" s="3"/>
      <c r="AL21" s="3"/>
      <c r="AM21" s="3"/>
      <c r="AN21" s="3"/>
      <c r="AO21" s="3"/>
    </row>
    <row r="22" spans="1:41" ht="18" customHeight="1" x14ac:dyDescent="0.2">
      <c r="A22" s="493"/>
      <c r="B22" s="483" t="s">
        <v>107</v>
      </c>
      <c r="C22" s="644"/>
      <c r="D22" s="644"/>
      <c r="E22" s="644"/>
      <c r="F22" s="644"/>
      <c r="G22" s="644"/>
      <c r="H22" s="644"/>
      <c r="I22" s="645"/>
      <c r="J22" s="594" t="s">
        <v>139</v>
      </c>
      <c r="K22" s="595"/>
      <c r="L22" s="595"/>
      <c r="M22" s="595"/>
      <c r="N22" s="596"/>
      <c r="O22" s="597"/>
      <c r="P22" s="598"/>
      <c r="Q22" s="598"/>
      <c r="R22" s="598"/>
      <c r="S22" s="598"/>
      <c r="T22" s="598"/>
      <c r="U22" s="598"/>
      <c r="V22" s="598"/>
      <c r="W22" s="598"/>
      <c r="X22" s="598"/>
      <c r="Y22" s="598"/>
      <c r="Z22" s="598"/>
      <c r="AA22" s="598"/>
      <c r="AB22" s="598"/>
      <c r="AC22" s="598"/>
      <c r="AD22" s="598"/>
      <c r="AE22" s="599"/>
      <c r="AF22" s="3"/>
      <c r="AG22" s="3"/>
      <c r="AH22" s="3"/>
      <c r="AI22" s="3"/>
      <c r="AJ22" s="3"/>
      <c r="AK22" s="3"/>
      <c r="AL22" s="3"/>
      <c r="AM22" s="3"/>
      <c r="AN22" s="3"/>
      <c r="AO22" s="3"/>
    </row>
    <row r="23" spans="1:41" ht="18" customHeight="1" x14ac:dyDescent="0.2">
      <c r="A23" s="493"/>
      <c r="B23" s="646"/>
      <c r="C23" s="647"/>
      <c r="D23" s="647"/>
      <c r="E23" s="647"/>
      <c r="F23" s="647"/>
      <c r="G23" s="647"/>
      <c r="H23" s="647"/>
      <c r="I23" s="648"/>
      <c r="J23" s="467" t="s">
        <v>109</v>
      </c>
      <c r="K23" s="540"/>
      <c r="L23" s="540"/>
      <c r="M23" s="540"/>
      <c r="N23" s="603"/>
      <c r="O23" s="597"/>
      <c r="P23" s="598"/>
      <c r="Q23" s="598"/>
      <c r="R23" s="598"/>
      <c r="S23" s="598"/>
      <c r="T23" s="598"/>
      <c r="U23" s="598"/>
      <c r="V23" s="598"/>
      <c r="W23" s="598"/>
      <c r="X23" s="598"/>
      <c r="Y23" s="598"/>
      <c r="Z23" s="598"/>
      <c r="AA23" s="598"/>
      <c r="AB23" s="598"/>
      <c r="AC23" s="598"/>
      <c r="AD23" s="598"/>
      <c r="AE23" s="599"/>
      <c r="AF23" s="3"/>
      <c r="AG23" s="3"/>
      <c r="AH23" s="3"/>
      <c r="AI23" s="3"/>
      <c r="AJ23" s="3"/>
      <c r="AK23" s="3"/>
      <c r="AL23" s="3"/>
      <c r="AM23" s="3"/>
      <c r="AN23" s="3"/>
      <c r="AO23" s="3"/>
    </row>
    <row r="24" spans="1:41" ht="18" customHeight="1" x14ac:dyDescent="0.2">
      <c r="A24" s="493"/>
      <c r="B24" s="649" t="s">
        <v>108</v>
      </c>
      <c r="C24" s="650"/>
      <c r="D24" s="650"/>
      <c r="E24" s="650"/>
      <c r="F24" s="650"/>
      <c r="G24" s="650"/>
      <c r="H24" s="650"/>
      <c r="I24" s="651"/>
      <c r="J24" s="600" t="s">
        <v>37</v>
      </c>
      <c r="K24" s="601"/>
      <c r="L24" s="601"/>
      <c r="M24" s="601"/>
      <c r="N24" s="602"/>
      <c r="O24" s="597"/>
      <c r="P24" s="598"/>
      <c r="Q24" s="598"/>
      <c r="R24" s="598"/>
      <c r="S24" s="598"/>
      <c r="T24" s="598"/>
      <c r="U24" s="598"/>
      <c r="V24" s="598"/>
      <c r="W24" s="598"/>
      <c r="X24" s="598"/>
      <c r="Y24" s="598"/>
      <c r="Z24" s="598"/>
      <c r="AA24" s="598"/>
      <c r="AB24" s="598"/>
      <c r="AC24" s="598"/>
      <c r="AD24" s="598"/>
      <c r="AE24" s="599"/>
      <c r="AF24" s="3"/>
      <c r="AG24" s="3"/>
      <c r="AH24" s="3"/>
      <c r="AI24" s="3"/>
      <c r="AJ24" s="3"/>
      <c r="AK24" s="3"/>
      <c r="AL24" s="3"/>
      <c r="AM24" s="3"/>
      <c r="AN24" s="3"/>
      <c r="AO24" s="3"/>
    </row>
    <row r="25" spans="1:41" ht="18" customHeight="1" x14ac:dyDescent="0.2">
      <c r="A25" s="551" t="s">
        <v>112</v>
      </c>
      <c r="B25" s="578" t="s">
        <v>36</v>
      </c>
      <c r="C25" s="579"/>
      <c r="D25" s="579"/>
      <c r="E25" s="580"/>
      <c r="F25" s="618"/>
      <c r="G25" s="581"/>
      <c r="H25" s="581"/>
      <c r="I25" s="581"/>
      <c r="J25" s="581"/>
      <c r="K25" s="581"/>
      <c r="L25" s="582"/>
      <c r="M25" s="495" t="s">
        <v>7</v>
      </c>
      <c r="N25" s="583"/>
      <c r="O25" s="429" t="s">
        <v>105</v>
      </c>
      <c r="P25" s="430"/>
      <c r="Q25" s="430"/>
      <c r="R25" s="430"/>
      <c r="S25" s="588"/>
      <c r="T25" s="588"/>
      <c r="U25" s="588"/>
      <c r="V25" s="88" t="s">
        <v>33</v>
      </c>
      <c r="W25" s="431"/>
      <c r="X25" s="431"/>
      <c r="Y25" s="431"/>
      <c r="Z25" s="431"/>
      <c r="AA25" s="88" t="s">
        <v>34</v>
      </c>
      <c r="AB25" s="2"/>
      <c r="AC25" s="1"/>
      <c r="AD25" s="2"/>
      <c r="AE25" s="11"/>
      <c r="AF25" s="3"/>
      <c r="AG25" s="3"/>
      <c r="AH25" s="3"/>
      <c r="AI25" s="3"/>
      <c r="AJ25" s="3"/>
      <c r="AK25" s="3"/>
      <c r="AL25" s="3"/>
      <c r="AM25" s="3"/>
      <c r="AN25" s="3"/>
      <c r="AO25" s="3"/>
    </row>
    <row r="26" spans="1:41" ht="15.75" customHeight="1" x14ac:dyDescent="0.2">
      <c r="A26" s="493"/>
      <c r="B26" s="563" t="s">
        <v>8</v>
      </c>
      <c r="C26" s="564"/>
      <c r="D26" s="564"/>
      <c r="E26" s="565"/>
      <c r="F26" s="604"/>
      <c r="G26" s="566"/>
      <c r="H26" s="566"/>
      <c r="I26" s="566"/>
      <c r="J26" s="566"/>
      <c r="K26" s="566"/>
      <c r="L26" s="567"/>
      <c r="M26" s="584"/>
      <c r="N26" s="585"/>
      <c r="O26" s="570"/>
      <c r="P26" s="571"/>
      <c r="Q26" s="571"/>
      <c r="R26" s="32" t="s">
        <v>49</v>
      </c>
      <c r="S26" s="100" t="s">
        <v>53</v>
      </c>
      <c r="T26" s="571"/>
      <c r="U26" s="571"/>
      <c r="V26" s="571"/>
      <c r="W26" s="102" t="s">
        <v>51</v>
      </c>
      <c r="X26" s="100" t="s">
        <v>52</v>
      </c>
      <c r="Y26" s="574"/>
      <c r="Z26" s="574"/>
      <c r="AA26" s="574"/>
      <c r="AB26" s="574"/>
      <c r="AC26" s="574"/>
      <c r="AD26" s="574"/>
      <c r="AE26" s="575"/>
      <c r="AF26" s="3"/>
      <c r="AG26" s="3"/>
      <c r="AH26" s="3"/>
      <c r="AI26" s="3"/>
      <c r="AJ26" s="3"/>
      <c r="AK26" s="3"/>
      <c r="AL26" s="3"/>
      <c r="AM26" s="3"/>
      <c r="AN26" s="3"/>
      <c r="AO26" s="3"/>
    </row>
    <row r="27" spans="1:41" ht="15.75" customHeight="1" x14ac:dyDescent="0.2">
      <c r="A27" s="493"/>
      <c r="B27" s="486"/>
      <c r="C27" s="487"/>
      <c r="D27" s="487"/>
      <c r="E27" s="488"/>
      <c r="F27" s="605"/>
      <c r="G27" s="568"/>
      <c r="H27" s="568"/>
      <c r="I27" s="568"/>
      <c r="J27" s="568"/>
      <c r="K27" s="568"/>
      <c r="L27" s="569"/>
      <c r="M27" s="584"/>
      <c r="N27" s="585"/>
      <c r="O27" s="572"/>
      <c r="P27" s="573"/>
      <c r="Q27" s="573"/>
      <c r="R27" s="90" t="s">
        <v>50</v>
      </c>
      <c r="S27" s="101" t="s">
        <v>54</v>
      </c>
      <c r="T27" s="573"/>
      <c r="U27" s="573"/>
      <c r="V27" s="573"/>
      <c r="W27" s="101" t="s">
        <v>55</v>
      </c>
      <c r="X27" s="101"/>
      <c r="Y27" s="576"/>
      <c r="Z27" s="576"/>
      <c r="AA27" s="576"/>
      <c r="AB27" s="576"/>
      <c r="AC27" s="576"/>
      <c r="AD27" s="576"/>
      <c r="AE27" s="577"/>
      <c r="AF27" s="3"/>
      <c r="AG27" s="3"/>
      <c r="AH27" s="3"/>
      <c r="AI27" s="3"/>
      <c r="AJ27" s="3"/>
      <c r="AK27" s="3"/>
      <c r="AL27" s="3"/>
      <c r="AM27" s="3"/>
      <c r="AN27" s="3"/>
      <c r="AO27" s="3"/>
    </row>
    <row r="28" spans="1:41" ht="18" customHeight="1" x14ac:dyDescent="0.2">
      <c r="A28" s="493"/>
      <c r="B28" s="552" t="s">
        <v>110</v>
      </c>
      <c r="C28" s="553"/>
      <c r="D28" s="553"/>
      <c r="E28" s="554"/>
      <c r="F28" s="555" t="s">
        <v>111</v>
      </c>
      <c r="G28" s="555"/>
      <c r="H28" s="555"/>
      <c r="I28" s="555"/>
      <c r="J28" s="555"/>
      <c r="K28" s="555"/>
      <c r="L28" s="556"/>
      <c r="M28" s="586"/>
      <c r="N28" s="587"/>
      <c r="O28" s="589" t="s">
        <v>99</v>
      </c>
      <c r="P28" s="590"/>
      <c r="Q28" s="590"/>
      <c r="R28" s="590"/>
      <c r="S28" s="590"/>
      <c r="T28" s="590"/>
      <c r="U28" s="590"/>
      <c r="V28" s="548"/>
      <c r="W28" s="549"/>
      <c r="X28" s="549"/>
      <c r="Y28" s="549"/>
      <c r="Z28" s="549"/>
      <c r="AA28" s="549"/>
      <c r="AB28" s="549"/>
      <c r="AC28" s="549"/>
      <c r="AD28" s="549"/>
      <c r="AE28" s="550"/>
      <c r="AF28" s="3"/>
      <c r="AG28" s="3"/>
      <c r="AH28" s="3"/>
      <c r="AI28" s="3"/>
      <c r="AJ28" s="3"/>
      <c r="AK28" s="3"/>
      <c r="AL28" s="3"/>
      <c r="AM28" s="3"/>
      <c r="AN28" s="3"/>
      <c r="AO28" s="3"/>
    </row>
    <row r="29" spans="1:41" ht="18" customHeight="1" x14ac:dyDescent="0.2">
      <c r="A29" s="493"/>
      <c r="B29" s="578" t="s">
        <v>36</v>
      </c>
      <c r="C29" s="579"/>
      <c r="D29" s="579"/>
      <c r="E29" s="580"/>
      <c r="F29" s="581"/>
      <c r="G29" s="581"/>
      <c r="H29" s="581"/>
      <c r="I29" s="581"/>
      <c r="J29" s="581"/>
      <c r="K29" s="581"/>
      <c r="L29" s="582"/>
      <c r="M29" s="495" t="s">
        <v>7</v>
      </c>
      <c r="N29" s="583"/>
      <c r="O29" s="429" t="s">
        <v>105</v>
      </c>
      <c r="P29" s="430"/>
      <c r="Q29" s="430"/>
      <c r="R29" s="430"/>
      <c r="S29" s="588"/>
      <c r="T29" s="588"/>
      <c r="U29" s="588"/>
      <c r="V29" s="88" t="s">
        <v>33</v>
      </c>
      <c r="W29" s="431"/>
      <c r="X29" s="431"/>
      <c r="Y29" s="431"/>
      <c r="Z29" s="431"/>
      <c r="AA29" s="88" t="s">
        <v>34</v>
      </c>
      <c r="AB29" s="2"/>
      <c r="AC29" s="1"/>
      <c r="AD29" s="2"/>
      <c r="AE29" s="11"/>
      <c r="AF29" s="3"/>
      <c r="AG29" s="3"/>
      <c r="AH29" s="3"/>
      <c r="AI29" s="3"/>
      <c r="AJ29" s="3"/>
      <c r="AK29" s="3"/>
      <c r="AL29" s="3"/>
      <c r="AM29" s="3"/>
      <c r="AN29" s="3"/>
      <c r="AO29" s="3"/>
    </row>
    <row r="30" spans="1:41" ht="15.75" customHeight="1" x14ac:dyDescent="0.2">
      <c r="A30" s="493"/>
      <c r="B30" s="563" t="s">
        <v>8</v>
      </c>
      <c r="C30" s="564"/>
      <c r="D30" s="564"/>
      <c r="E30" s="565"/>
      <c r="F30" s="566"/>
      <c r="G30" s="566"/>
      <c r="H30" s="566"/>
      <c r="I30" s="566"/>
      <c r="J30" s="566"/>
      <c r="K30" s="566"/>
      <c r="L30" s="567"/>
      <c r="M30" s="584"/>
      <c r="N30" s="585"/>
      <c r="O30" s="570"/>
      <c r="P30" s="571"/>
      <c r="Q30" s="571"/>
      <c r="R30" s="32" t="s">
        <v>49</v>
      </c>
      <c r="S30" s="100" t="s">
        <v>53</v>
      </c>
      <c r="T30" s="571"/>
      <c r="U30" s="571"/>
      <c r="V30" s="571"/>
      <c r="W30" s="102" t="s">
        <v>51</v>
      </c>
      <c r="X30" s="100" t="s">
        <v>52</v>
      </c>
      <c r="Y30" s="574"/>
      <c r="Z30" s="574"/>
      <c r="AA30" s="574"/>
      <c r="AB30" s="574"/>
      <c r="AC30" s="574"/>
      <c r="AD30" s="574"/>
      <c r="AE30" s="575"/>
      <c r="AF30" s="3"/>
      <c r="AG30" s="3"/>
      <c r="AH30" s="3"/>
      <c r="AI30" s="3"/>
      <c r="AJ30" s="3"/>
      <c r="AK30" s="3"/>
      <c r="AL30" s="3"/>
      <c r="AM30" s="3"/>
      <c r="AN30" s="3"/>
      <c r="AO30" s="3"/>
    </row>
    <row r="31" spans="1:41" ht="15.75" customHeight="1" x14ac:dyDescent="0.2">
      <c r="A31" s="493"/>
      <c r="B31" s="486"/>
      <c r="C31" s="487"/>
      <c r="D31" s="487"/>
      <c r="E31" s="488"/>
      <c r="F31" s="568"/>
      <c r="G31" s="568"/>
      <c r="H31" s="568"/>
      <c r="I31" s="568"/>
      <c r="J31" s="568"/>
      <c r="K31" s="568"/>
      <c r="L31" s="569"/>
      <c r="M31" s="584"/>
      <c r="N31" s="585"/>
      <c r="O31" s="572"/>
      <c r="P31" s="573"/>
      <c r="Q31" s="573"/>
      <c r="R31" s="90" t="s">
        <v>50</v>
      </c>
      <c r="S31" s="101" t="s">
        <v>54</v>
      </c>
      <c r="T31" s="573"/>
      <c r="U31" s="573"/>
      <c r="V31" s="573"/>
      <c r="W31" s="101" t="s">
        <v>55</v>
      </c>
      <c r="X31" s="101"/>
      <c r="Y31" s="576"/>
      <c r="Z31" s="576"/>
      <c r="AA31" s="576"/>
      <c r="AB31" s="576"/>
      <c r="AC31" s="576"/>
      <c r="AD31" s="576"/>
      <c r="AE31" s="577"/>
      <c r="AF31" s="3"/>
      <c r="AG31" s="3"/>
      <c r="AH31" s="3"/>
      <c r="AI31" s="3"/>
      <c r="AJ31" s="3"/>
      <c r="AK31" s="3"/>
      <c r="AL31" s="3"/>
      <c r="AM31" s="3"/>
      <c r="AN31" s="3"/>
      <c r="AO31" s="3"/>
    </row>
    <row r="32" spans="1:41" ht="18" customHeight="1" x14ac:dyDescent="0.2">
      <c r="A32" s="494"/>
      <c r="B32" s="552" t="s">
        <v>110</v>
      </c>
      <c r="C32" s="553"/>
      <c r="D32" s="553"/>
      <c r="E32" s="554"/>
      <c r="F32" s="555" t="s">
        <v>111</v>
      </c>
      <c r="G32" s="555"/>
      <c r="H32" s="555"/>
      <c r="I32" s="555"/>
      <c r="J32" s="555"/>
      <c r="K32" s="555"/>
      <c r="L32" s="556"/>
      <c r="M32" s="586"/>
      <c r="N32" s="587"/>
      <c r="O32" s="589" t="s">
        <v>99</v>
      </c>
      <c r="P32" s="590"/>
      <c r="Q32" s="590"/>
      <c r="R32" s="590"/>
      <c r="S32" s="590"/>
      <c r="T32" s="590"/>
      <c r="U32" s="590"/>
      <c r="V32" s="548"/>
      <c r="W32" s="549"/>
      <c r="X32" s="549"/>
      <c r="Y32" s="549"/>
      <c r="Z32" s="549"/>
      <c r="AA32" s="549"/>
      <c r="AB32" s="549"/>
      <c r="AC32" s="549"/>
      <c r="AD32" s="549"/>
      <c r="AE32" s="550"/>
      <c r="AF32" s="3"/>
      <c r="AG32" s="3"/>
      <c r="AH32" s="3"/>
      <c r="AI32" s="3"/>
      <c r="AJ32" s="3"/>
      <c r="AK32" s="3"/>
      <c r="AL32" s="3"/>
      <c r="AM32" s="3"/>
      <c r="AN32" s="3"/>
      <c r="AO32" s="3"/>
    </row>
    <row r="33" spans="1:65" ht="20.25" customHeight="1" x14ac:dyDescent="0.2">
      <c r="A33" s="560" t="s">
        <v>114</v>
      </c>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2"/>
      <c r="AF33" s="3"/>
      <c r="AG33" s="3"/>
      <c r="AH33" s="3"/>
      <c r="AI33" s="3"/>
      <c r="AJ33" s="3"/>
      <c r="AK33" s="3"/>
      <c r="AL33" s="3"/>
      <c r="AM33" s="3"/>
      <c r="AN33" s="3"/>
      <c r="AO33" s="3"/>
    </row>
    <row r="34" spans="1:65" customFormat="1" ht="21" customHeight="1" x14ac:dyDescent="0.2">
      <c r="A34" s="155" t="s">
        <v>140</v>
      </c>
      <c r="B34" s="61"/>
      <c r="C34" s="73"/>
      <c r="D34" s="61"/>
      <c r="E34" s="61"/>
      <c r="F34" s="61"/>
      <c r="G34" s="61"/>
      <c r="H34" s="61"/>
      <c r="I34" s="61"/>
      <c r="J34" s="61"/>
      <c r="K34" s="61"/>
      <c r="L34" s="61"/>
      <c r="M34" s="61"/>
      <c r="N34" s="61"/>
      <c r="O34" s="74"/>
      <c r="P34" s="74"/>
      <c r="Q34" s="74"/>
      <c r="R34" s="74"/>
      <c r="S34" s="74"/>
      <c r="T34" s="74"/>
      <c r="U34" s="74"/>
      <c r="V34" s="74"/>
      <c r="W34" s="74"/>
      <c r="X34" s="74"/>
      <c r="Y34" s="31"/>
      <c r="Z34" s="31"/>
      <c r="AA34" s="75"/>
      <c r="AB34" s="75"/>
      <c r="AC34" s="75"/>
      <c r="AD34" s="75"/>
      <c r="AE34" s="76"/>
    </row>
    <row r="35" spans="1:65" customFormat="1" ht="18" customHeight="1" x14ac:dyDescent="0.2">
      <c r="A35" s="557" t="s">
        <v>196</v>
      </c>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9"/>
    </row>
    <row r="36" spans="1:65" customFormat="1" ht="3.75" customHeight="1" x14ac:dyDescent="0.2">
      <c r="A36" s="81" t="s">
        <v>74</v>
      </c>
      <c r="B36" s="62"/>
      <c r="C36" s="77"/>
      <c r="D36" s="62"/>
      <c r="E36" s="62"/>
      <c r="F36" s="62"/>
      <c r="G36" s="62"/>
      <c r="H36" s="62"/>
      <c r="I36" s="62"/>
      <c r="J36" s="62"/>
      <c r="K36" s="62"/>
      <c r="L36" s="62"/>
      <c r="M36" s="62"/>
      <c r="N36" s="62"/>
      <c r="O36" s="78"/>
      <c r="P36" s="78"/>
      <c r="Q36" s="78"/>
      <c r="R36" s="78"/>
      <c r="S36" s="78"/>
      <c r="T36" s="78"/>
      <c r="U36" s="78"/>
      <c r="V36" s="74"/>
      <c r="W36" s="74"/>
      <c r="X36" s="74"/>
      <c r="Y36" s="31"/>
      <c r="Z36" s="31"/>
      <c r="AA36" s="75"/>
      <c r="AB36" s="75"/>
      <c r="AC36" s="75"/>
      <c r="AD36" s="75"/>
      <c r="AE36" s="76"/>
    </row>
    <row r="37" spans="1:65" ht="18" customHeight="1" x14ac:dyDescent="0.2">
      <c r="A37" s="632" t="s">
        <v>38</v>
      </c>
      <c r="B37" s="524"/>
      <c r="C37" s="525"/>
      <c r="D37" s="525"/>
      <c r="E37" s="525"/>
      <c r="F37" s="525"/>
      <c r="G37" s="525"/>
      <c r="H37" s="525"/>
      <c r="I37" s="526"/>
      <c r="J37" s="467" t="s">
        <v>115</v>
      </c>
      <c r="K37" s="540"/>
      <c r="L37" s="540"/>
      <c r="M37" s="540"/>
      <c r="N37" s="540"/>
      <c r="O37" s="540"/>
      <c r="P37" s="540"/>
      <c r="Q37" s="540"/>
      <c r="R37" s="540"/>
      <c r="S37" s="540"/>
      <c r="T37" s="540"/>
      <c r="U37" s="540"/>
      <c r="V37" s="514" t="s">
        <v>116</v>
      </c>
      <c r="W37" s="515"/>
      <c r="X37" s="515"/>
      <c r="Y37" s="515"/>
      <c r="Z37" s="515"/>
      <c r="AA37" s="516"/>
      <c r="AB37" s="106"/>
      <c r="AC37" s="106"/>
      <c r="AD37" s="106"/>
      <c r="AE37" s="107"/>
      <c r="AF37" s="3"/>
      <c r="AG37" s="13" t="s">
        <v>32</v>
      </c>
      <c r="AH37" s="12"/>
      <c r="AI37" s="3" t="s">
        <v>32</v>
      </c>
      <c r="AJ37" s="3"/>
      <c r="AK37" s="3"/>
      <c r="AL37" s="3"/>
      <c r="AM37" s="3"/>
      <c r="AN37" s="3"/>
      <c r="AO37" s="3"/>
      <c r="AP37" s="3"/>
      <c r="AQ37" s="3"/>
      <c r="AR37" s="3"/>
      <c r="AS37" s="3"/>
      <c r="AT37" s="3"/>
      <c r="AU37" s="3"/>
      <c r="AV37" s="12" t="s">
        <v>32</v>
      </c>
      <c r="AW37" s="12"/>
      <c r="AX37" s="14" t="s">
        <v>32</v>
      </c>
      <c r="AY37" s="14"/>
      <c r="AZ37" s="14"/>
      <c r="BA37" s="3"/>
      <c r="BB37" s="3"/>
      <c r="BC37" s="3"/>
      <c r="BD37" s="3" t="s">
        <v>32</v>
      </c>
      <c r="BE37" s="3"/>
      <c r="BF37" s="3"/>
      <c r="BG37" s="3"/>
      <c r="BH37" s="3"/>
      <c r="BI37" s="4" t="s">
        <v>32</v>
      </c>
      <c r="BJ37" s="3"/>
      <c r="BK37" s="3"/>
      <c r="BL37" s="3"/>
      <c r="BM37" s="3"/>
    </row>
    <row r="38" spans="1:65" ht="18" customHeight="1" x14ac:dyDescent="0.2">
      <c r="A38" s="633"/>
      <c r="B38" s="527"/>
      <c r="C38" s="528"/>
      <c r="D38" s="528"/>
      <c r="E38" s="528"/>
      <c r="F38" s="528"/>
      <c r="G38" s="528"/>
      <c r="H38" s="528"/>
      <c r="I38" s="529"/>
      <c r="J38" s="541" t="s">
        <v>9</v>
      </c>
      <c r="K38" s="541"/>
      <c r="L38" s="541"/>
      <c r="M38" s="541"/>
      <c r="N38" s="541"/>
      <c r="O38" s="541"/>
      <c r="P38" s="541" t="s">
        <v>10</v>
      </c>
      <c r="Q38" s="541"/>
      <c r="R38" s="541"/>
      <c r="S38" s="541"/>
      <c r="T38" s="541"/>
      <c r="U38" s="491"/>
      <c r="V38" s="517"/>
      <c r="W38" s="518"/>
      <c r="X38" s="518"/>
      <c r="Y38" s="518"/>
      <c r="Z38" s="518"/>
      <c r="AA38" s="519"/>
      <c r="AB38" s="106"/>
      <c r="AC38" s="106"/>
      <c r="AD38" s="106"/>
      <c r="AE38" s="107"/>
      <c r="AF38" s="3"/>
      <c r="AG38" s="13"/>
      <c r="AH38" s="12"/>
      <c r="AI38" s="3"/>
      <c r="AJ38" s="3"/>
      <c r="AK38" s="3"/>
      <c r="AL38" s="3"/>
      <c r="AM38" s="3"/>
      <c r="AN38" s="3"/>
      <c r="AO38" s="3"/>
      <c r="AP38" s="3"/>
      <c r="AQ38" s="3"/>
      <c r="AR38" s="3"/>
      <c r="AS38" s="3"/>
      <c r="AT38" s="3"/>
      <c r="AU38" s="3"/>
      <c r="AV38" s="12"/>
      <c r="AW38" s="12"/>
      <c r="AX38" s="14"/>
      <c r="AY38" s="14"/>
      <c r="AZ38" s="14"/>
      <c r="BA38" s="3"/>
      <c r="BB38" s="3"/>
      <c r="BC38" s="3"/>
      <c r="BD38" s="3"/>
      <c r="BE38" s="3"/>
      <c r="BF38" s="3"/>
      <c r="BG38" s="3"/>
      <c r="BH38" s="3"/>
      <c r="BI38" s="4"/>
      <c r="BJ38" s="3"/>
      <c r="BK38" s="3"/>
      <c r="BL38" s="3"/>
      <c r="BM38" s="3"/>
    </row>
    <row r="39" spans="1:65" ht="18" customHeight="1" x14ac:dyDescent="0.2">
      <c r="A39" s="633"/>
      <c r="B39" s="113" t="s">
        <v>39</v>
      </c>
      <c r="C39" s="114"/>
      <c r="D39" s="114"/>
      <c r="E39" s="114"/>
      <c r="F39" s="114"/>
      <c r="G39" s="114"/>
      <c r="H39" s="114"/>
      <c r="I39" s="114"/>
      <c r="J39" s="521"/>
      <c r="K39" s="521"/>
      <c r="L39" s="521"/>
      <c r="M39" s="521"/>
      <c r="N39" s="521"/>
      <c r="O39" s="521"/>
      <c r="P39" s="521"/>
      <c r="Q39" s="521"/>
      <c r="R39" s="521"/>
      <c r="S39" s="521"/>
      <c r="T39" s="521"/>
      <c r="U39" s="542"/>
      <c r="V39" s="520"/>
      <c r="W39" s="520"/>
      <c r="X39" s="520"/>
      <c r="Y39" s="520"/>
      <c r="Z39" s="520"/>
      <c r="AA39" s="520"/>
      <c r="AB39" s="106"/>
      <c r="AC39" s="106"/>
      <c r="AD39" s="106"/>
      <c r="AE39" s="107"/>
      <c r="AF39" s="3"/>
      <c r="AG39" s="13"/>
      <c r="AH39" s="12"/>
      <c r="AI39" s="3"/>
      <c r="AJ39" s="3"/>
      <c r="AK39" s="3"/>
      <c r="AL39" s="3"/>
      <c r="AM39" s="3"/>
      <c r="AN39" s="3"/>
      <c r="AO39" s="3"/>
      <c r="AP39" s="3"/>
      <c r="AQ39" s="3"/>
      <c r="AR39" s="3"/>
      <c r="AS39" s="3"/>
      <c r="AT39" s="3"/>
      <c r="AU39" s="3"/>
      <c r="AV39" s="12"/>
      <c r="AW39" s="12"/>
      <c r="AX39" s="14"/>
      <c r="AY39" s="14"/>
      <c r="AZ39" s="14"/>
      <c r="BA39" s="3"/>
      <c r="BB39" s="3"/>
      <c r="BC39" s="3"/>
      <c r="BD39" s="3"/>
      <c r="BE39" s="3"/>
      <c r="BF39" s="3"/>
      <c r="BG39" s="3"/>
      <c r="BH39" s="3"/>
      <c r="BI39" s="4"/>
      <c r="BJ39" s="3"/>
      <c r="BK39" s="3"/>
      <c r="BL39" s="3"/>
      <c r="BM39" s="3"/>
    </row>
    <row r="40" spans="1:65" ht="18" customHeight="1" thickBot="1" x14ac:dyDescent="0.25">
      <c r="A40" s="633"/>
      <c r="B40" s="115" t="s">
        <v>40</v>
      </c>
      <c r="C40" s="116"/>
      <c r="D40" s="116"/>
      <c r="E40" s="116"/>
      <c r="F40" s="116"/>
      <c r="G40" s="116"/>
      <c r="H40" s="116"/>
      <c r="I40" s="116"/>
      <c r="J40" s="543"/>
      <c r="K40" s="543"/>
      <c r="L40" s="543"/>
      <c r="M40" s="543"/>
      <c r="N40" s="543"/>
      <c r="O40" s="543"/>
      <c r="P40" s="543"/>
      <c r="Q40" s="543"/>
      <c r="R40" s="543"/>
      <c r="S40" s="543"/>
      <c r="T40" s="543"/>
      <c r="U40" s="544"/>
      <c r="V40" s="521"/>
      <c r="W40" s="521"/>
      <c r="X40" s="521"/>
      <c r="Y40" s="521"/>
      <c r="Z40" s="521"/>
      <c r="AA40" s="521"/>
      <c r="AB40" s="106"/>
      <c r="AC40" s="106"/>
      <c r="AD40" s="106"/>
      <c r="AE40" s="107"/>
      <c r="AF40" s="3"/>
      <c r="AG40" s="13"/>
      <c r="AH40" s="12"/>
      <c r="AI40" s="3"/>
      <c r="AJ40" s="3"/>
      <c r="AK40" s="3"/>
      <c r="AL40" s="3"/>
      <c r="AM40" s="3"/>
      <c r="AN40" s="3"/>
      <c r="AO40" s="3"/>
      <c r="AP40" s="3"/>
      <c r="AQ40" s="3"/>
      <c r="AR40" s="3"/>
      <c r="AS40" s="3"/>
      <c r="AT40" s="3"/>
      <c r="AU40" s="3"/>
      <c r="AV40" s="12"/>
      <c r="AW40" s="12"/>
      <c r="AX40" s="14"/>
      <c r="AY40" s="14"/>
      <c r="AZ40" s="14"/>
      <c r="BA40" s="3"/>
      <c r="BB40" s="3"/>
      <c r="BC40" s="3"/>
      <c r="BD40" s="3"/>
      <c r="BE40" s="3"/>
      <c r="BF40" s="3"/>
      <c r="BG40" s="3"/>
      <c r="BH40" s="3"/>
      <c r="BI40" s="4"/>
      <c r="BJ40" s="3"/>
      <c r="BK40" s="3"/>
      <c r="BL40" s="3"/>
      <c r="BM40" s="3"/>
    </row>
    <row r="41" spans="1:65" ht="24" customHeight="1" thickTop="1" thickBot="1" x14ac:dyDescent="0.25">
      <c r="A41" s="633"/>
      <c r="B41" s="117" t="s">
        <v>41</v>
      </c>
      <c r="C41" s="118"/>
      <c r="D41" s="119"/>
      <c r="E41" s="119"/>
      <c r="F41" s="119"/>
      <c r="G41" s="119"/>
      <c r="H41" s="119"/>
      <c r="I41" s="119"/>
      <c r="J41" s="545"/>
      <c r="K41" s="546"/>
      <c r="L41" s="546"/>
      <c r="M41" s="546"/>
      <c r="N41" s="546"/>
      <c r="O41" s="546"/>
      <c r="P41" s="546"/>
      <c r="Q41" s="546"/>
      <c r="R41" s="546"/>
      <c r="S41" s="546"/>
      <c r="T41" s="546"/>
      <c r="U41" s="547"/>
      <c r="V41" s="522" t="s">
        <v>117</v>
      </c>
      <c r="W41" s="522"/>
      <c r="X41" s="522"/>
      <c r="Y41" s="522"/>
      <c r="Z41" s="522"/>
      <c r="AA41" s="522"/>
      <c r="AB41" s="522"/>
      <c r="AC41" s="522"/>
      <c r="AD41" s="522"/>
      <c r="AE41" s="523"/>
      <c r="AF41" s="3"/>
      <c r="AG41" s="13"/>
      <c r="AH41" s="12"/>
      <c r="AI41" s="3"/>
      <c r="AJ41" s="3"/>
      <c r="AK41" s="3"/>
      <c r="AL41" s="3"/>
      <c r="AM41" s="3"/>
      <c r="AN41" s="3"/>
      <c r="AO41" s="3"/>
      <c r="AP41" s="3"/>
      <c r="AQ41" s="3"/>
      <c r="AR41" s="3"/>
      <c r="AS41" s="3"/>
      <c r="AT41" s="3"/>
      <c r="AU41" s="3"/>
      <c r="AV41" s="12"/>
      <c r="AW41" s="12"/>
      <c r="AX41" s="14"/>
      <c r="AY41" s="14"/>
      <c r="AZ41" s="14"/>
      <c r="BA41" s="3"/>
      <c r="BB41" s="3"/>
      <c r="BC41" s="3"/>
      <c r="BD41" s="3"/>
      <c r="BE41" s="3"/>
      <c r="BF41" s="3"/>
      <c r="BG41" s="3"/>
      <c r="BH41" s="3"/>
      <c r="BI41" s="4"/>
      <c r="BJ41" s="3"/>
      <c r="BK41" s="3"/>
      <c r="BL41" s="3"/>
      <c r="BM41" s="3"/>
    </row>
    <row r="42" spans="1:65" ht="18" customHeight="1" thickTop="1" x14ac:dyDescent="0.2">
      <c r="A42" s="492" t="s">
        <v>11</v>
      </c>
      <c r="B42" s="512" t="s">
        <v>12</v>
      </c>
      <c r="C42" s="513"/>
      <c r="D42" s="513"/>
      <c r="E42" s="513"/>
      <c r="F42" s="156" t="s">
        <v>13</v>
      </c>
      <c r="G42" s="156" t="s">
        <v>14</v>
      </c>
      <c r="H42" s="156" t="s">
        <v>15</v>
      </c>
      <c r="I42" s="156" t="s">
        <v>16</v>
      </c>
      <c r="J42" s="157" t="s">
        <v>17</v>
      </c>
      <c r="K42" s="156" t="s">
        <v>18</v>
      </c>
      <c r="L42" s="156" t="s">
        <v>19</v>
      </c>
      <c r="M42" s="156" t="s">
        <v>20</v>
      </c>
      <c r="N42" s="532" t="s">
        <v>118</v>
      </c>
      <c r="O42" s="533"/>
      <c r="P42" s="533"/>
      <c r="Q42" s="533"/>
      <c r="R42" s="533"/>
      <c r="S42" s="534"/>
      <c r="T42" s="505"/>
      <c r="U42" s="506"/>
      <c r="V42" s="507"/>
      <c r="W42" s="507"/>
      <c r="X42" s="507"/>
      <c r="Y42" s="507"/>
      <c r="Z42" s="507"/>
      <c r="AA42" s="507"/>
      <c r="AB42" s="507"/>
      <c r="AC42" s="507"/>
      <c r="AD42" s="507"/>
      <c r="AE42" s="508"/>
      <c r="AF42" s="3"/>
      <c r="AG42" s="3"/>
      <c r="AH42" s="3"/>
      <c r="AI42" s="3"/>
      <c r="AJ42" s="3"/>
      <c r="AK42" s="3"/>
      <c r="AL42" s="3"/>
      <c r="AM42" s="3"/>
      <c r="AN42" s="3"/>
      <c r="AO42" s="3"/>
    </row>
    <row r="43" spans="1:65" ht="18" customHeight="1" x14ac:dyDescent="0.2">
      <c r="A43" s="493"/>
      <c r="B43" s="486"/>
      <c r="C43" s="487"/>
      <c r="D43" s="487"/>
      <c r="E43" s="487"/>
      <c r="F43" s="134"/>
      <c r="G43" s="33"/>
      <c r="H43" s="33"/>
      <c r="I43" s="33"/>
      <c r="J43" s="33"/>
      <c r="K43" s="33"/>
      <c r="L43" s="134"/>
      <c r="M43" s="33"/>
      <c r="N43" s="535"/>
      <c r="O43" s="536"/>
      <c r="P43" s="536"/>
      <c r="Q43" s="536"/>
      <c r="R43" s="536"/>
      <c r="S43" s="537"/>
      <c r="T43" s="509"/>
      <c r="U43" s="510"/>
      <c r="V43" s="510"/>
      <c r="W43" s="510"/>
      <c r="X43" s="510"/>
      <c r="Y43" s="510"/>
      <c r="Z43" s="510"/>
      <c r="AA43" s="510"/>
      <c r="AB43" s="510"/>
      <c r="AC43" s="510"/>
      <c r="AD43" s="510"/>
      <c r="AE43" s="511"/>
      <c r="AF43" s="3"/>
      <c r="AG43" s="3"/>
      <c r="AH43" s="3"/>
      <c r="AI43" s="3"/>
      <c r="AJ43" s="3"/>
      <c r="AK43" s="3"/>
      <c r="AL43" s="3"/>
      <c r="AM43" s="3"/>
      <c r="AN43" s="3"/>
      <c r="AO43" s="3"/>
    </row>
    <row r="44" spans="1:65" ht="18" customHeight="1" x14ac:dyDescent="0.2">
      <c r="A44" s="493"/>
      <c r="B44" s="524" t="s">
        <v>42</v>
      </c>
      <c r="C44" s="525"/>
      <c r="D44" s="525"/>
      <c r="E44" s="525"/>
      <c r="F44" s="491" t="s">
        <v>21</v>
      </c>
      <c r="G44" s="530"/>
      <c r="H44" s="468"/>
      <c r="I44" s="153"/>
      <c r="J44" s="110" t="s">
        <v>119</v>
      </c>
      <c r="K44" s="226"/>
      <c r="L44" s="109" t="s">
        <v>120</v>
      </c>
      <c r="M44" s="110" t="s">
        <v>121</v>
      </c>
      <c r="N44" s="154"/>
      <c r="O44" s="110" t="s">
        <v>119</v>
      </c>
      <c r="P44" s="226"/>
      <c r="Q44" s="109" t="s">
        <v>120</v>
      </c>
      <c r="R44" s="122"/>
      <c r="S44" s="123"/>
      <c r="T44" s="124"/>
      <c r="U44" s="125"/>
      <c r="V44" s="125"/>
      <c r="W44" s="125"/>
      <c r="X44" s="123"/>
      <c r="Y44" s="124"/>
      <c r="Z44" s="125"/>
      <c r="AA44" s="125"/>
      <c r="AB44" s="1"/>
      <c r="AC44" s="1"/>
      <c r="AD44" s="1"/>
      <c r="AE44" s="126"/>
      <c r="AF44" s="3"/>
      <c r="AG44" s="3"/>
      <c r="AH44" s="3"/>
      <c r="AI44" s="3"/>
      <c r="AJ44" s="3"/>
      <c r="AK44" s="3"/>
      <c r="AL44" s="3"/>
      <c r="AM44" s="3"/>
      <c r="AN44" s="3"/>
      <c r="AO44" s="3"/>
    </row>
    <row r="45" spans="1:65" ht="18" customHeight="1" x14ac:dyDescent="0.2">
      <c r="A45" s="493"/>
      <c r="B45" s="538"/>
      <c r="C45" s="539"/>
      <c r="D45" s="539"/>
      <c r="E45" s="539"/>
      <c r="F45" s="467" t="s">
        <v>22</v>
      </c>
      <c r="G45" s="530"/>
      <c r="H45" s="468"/>
      <c r="I45" s="153"/>
      <c r="J45" s="110" t="s">
        <v>119</v>
      </c>
      <c r="K45" s="226"/>
      <c r="L45" s="109" t="s">
        <v>120</v>
      </c>
      <c r="M45" s="110" t="s">
        <v>121</v>
      </c>
      <c r="N45" s="154"/>
      <c r="O45" s="110" t="s">
        <v>119</v>
      </c>
      <c r="P45" s="226"/>
      <c r="Q45" s="109" t="s">
        <v>120</v>
      </c>
      <c r="R45" s="132"/>
      <c r="S45" s="133"/>
      <c r="T45" s="112"/>
      <c r="U45" s="111"/>
      <c r="V45" s="111"/>
      <c r="W45" s="111"/>
      <c r="X45" s="133"/>
      <c r="Y45" s="112"/>
      <c r="Z45" s="111"/>
      <c r="AA45" s="111"/>
      <c r="AB45" s="4"/>
      <c r="AC45" s="4"/>
      <c r="AD45" s="4"/>
      <c r="AE45" s="66"/>
      <c r="AF45" s="3"/>
      <c r="AG45" s="3"/>
      <c r="AH45" s="3"/>
      <c r="AI45" s="3"/>
      <c r="AJ45" s="3"/>
      <c r="AK45" s="3"/>
      <c r="AL45" s="3"/>
      <c r="AM45" s="3"/>
      <c r="AN45" s="3"/>
      <c r="AO45" s="3"/>
    </row>
    <row r="46" spans="1:65" ht="18" customHeight="1" x14ac:dyDescent="0.2">
      <c r="A46" s="493"/>
      <c r="B46" s="538"/>
      <c r="C46" s="539"/>
      <c r="D46" s="539"/>
      <c r="E46" s="539"/>
      <c r="F46" s="531" t="s">
        <v>23</v>
      </c>
      <c r="G46" s="503"/>
      <c r="H46" s="504"/>
      <c r="I46" s="153"/>
      <c r="J46" s="110" t="s">
        <v>119</v>
      </c>
      <c r="K46" s="226"/>
      <c r="L46" s="109" t="s">
        <v>120</v>
      </c>
      <c r="M46" s="110" t="s">
        <v>121</v>
      </c>
      <c r="N46" s="154"/>
      <c r="O46" s="110" t="s">
        <v>119</v>
      </c>
      <c r="P46" s="226"/>
      <c r="Q46" s="109" t="s">
        <v>120</v>
      </c>
      <c r="R46" s="127"/>
      <c r="S46" s="128"/>
      <c r="T46" s="129"/>
      <c r="U46" s="130"/>
      <c r="V46" s="130"/>
      <c r="W46" s="130"/>
      <c r="X46" s="128"/>
      <c r="Y46" s="129"/>
      <c r="Z46" s="130"/>
      <c r="AA46" s="130"/>
      <c r="AB46" s="108"/>
      <c r="AC46" s="108"/>
      <c r="AD46" s="108"/>
      <c r="AE46" s="131"/>
      <c r="AF46" s="3"/>
      <c r="AG46" s="3"/>
      <c r="AH46" s="3"/>
      <c r="AI46" s="3"/>
      <c r="AJ46" s="3"/>
      <c r="AK46" s="3"/>
      <c r="AL46" s="3"/>
      <c r="AM46" s="3"/>
      <c r="AN46" s="3"/>
      <c r="AO46" s="3"/>
    </row>
    <row r="47" spans="1:65" ht="18" customHeight="1" x14ac:dyDescent="0.2">
      <c r="A47" s="493"/>
      <c r="B47" s="527"/>
      <c r="C47" s="528"/>
      <c r="D47" s="528"/>
      <c r="E47" s="528"/>
      <c r="F47" s="491" t="s">
        <v>24</v>
      </c>
      <c r="G47" s="530"/>
      <c r="H47" s="468"/>
      <c r="I47" s="471"/>
      <c r="J47" s="472"/>
      <c r="K47" s="472"/>
      <c r="L47" s="472"/>
      <c r="M47" s="472"/>
      <c r="N47" s="472"/>
      <c r="O47" s="472"/>
      <c r="P47" s="472"/>
      <c r="Q47" s="472"/>
      <c r="R47" s="472"/>
      <c r="S47" s="472"/>
      <c r="T47" s="472"/>
      <c r="U47" s="472"/>
      <c r="V47" s="472"/>
      <c r="W47" s="472"/>
      <c r="X47" s="472"/>
      <c r="Y47" s="472"/>
      <c r="Z47" s="472"/>
      <c r="AA47" s="472"/>
      <c r="AB47" s="472"/>
      <c r="AC47" s="472"/>
      <c r="AD47" s="472"/>
      <c r="AE47" s="473"/>
      <c r="AF47" s="3"/>
      <c r="AG47" s="3"/>
      <c r="AH47" s="3"/>
      <c r="AI47" s="3"/>
      <c r="AJ47" s="3"/>
      <c r="AK47" s="3"/>
      <c r="AL47" s="3"/>
      <c r="AM47" s="3"/>
      <c r="AN47" s="3"/>
      <c r="AO47" s="3"/>
    </row>
    <row r="48" spans="1:65" ht="18" customHeight="1" x14ac:dyDescent="0.2">
      <c r="A48" s="493"/>
      <c r="B48" s="495" t="s">
        <v>25</v>
      </c>
      <c r="C48" s="484"/>
      <c r="D48" s="484"/>
      <c r="E48" s="485"/>
      <c r="F48" s="496" t="s">
        <v>76</v>
      </c>
      <c r="G48" s="497"/>
      <c r="H48" s="497"/>
      <c r="I48" s="497"/>
      <c r="J48" s="497"/>
      <c r="K48" s="497"/>
      <c r="L48" s="498"/>
      <c r="M48" s="474" t="s">
        <v>264</v>
      </c>
      <c r="N48" s="475"/>
      <c r="O48" s="475"/>
      <c r="P48" s="475"/>
      <c r="Q48" s="475"/>
      <c r="R48" s="475"/>
      <c r="S48" s="475"/>
      <c r="T48" s="475"/>
      <c r="U48" s="475"/>
      <c r="V48" s="475"/>
      <c r="W48" s="475"/>
      <c r="X48" s="475"/>
      <c r="Y48" s="475"/>
      <c r="Z48" s="475"/>
      <c r="AA48" s="475"/>
      <c r="AB48" s="475"/>
      <c r="AC48" s="475"/>
      <c r="AD48" s="475"/>
      <c r="AE48" s="476"/>
      <c r="AF48" s="3"/>
      <c r="AG48" s="3"/>
      <c r="AH48" s="3"/>
      <c r="AI48" s="3"/>
      <c r="AJ48" s="3"/>
      <c r="AK48" s="3"/>
      <c r="AL48" s="3"/>
      <c r="AM48" s="3"/>
      <c r="AN48" s="3"/>
      <c r="AO48" s="3"/>
    </row>
    <row r="49" spans="1:41" ht="18" customHeight="1" x14ac:dyDescent="0.2">
      <c r="A49" s="493"/>
      <c r="B49" s="486"/>
      <c r="C49" s="487"/>
      <c r="D49" s="487"/>
      <c r="E49" s="488"/>
      <c r="F49" s="499" t="s">
        <v>43</v>
      </c>
      <c r="G49" s="500"/>
      <c r="H49" s="500"/>
      <c r="I49" s="500"/>
      <c r="J49" s="500"/>
      <c r="K49" s="500"/>
      <c r="L49" s="501"/>
      <c r="M49" s="477" t="s">
        <v>72</v>
      </c>
      <c r="N49" s="478"/>
      <c r="O49" s="478"/>
      <c r="P49" s="478"/>
      <c r="Q49" s="478"/>
      <c r="R49" s="478"/>
      <c r="S49" s="478"/>
      <c r="T49" s="478"/>
      <c r="U49" s="478"/>
      <c r="V49" s="478"/>
      <c r="W49" s="478"/>
      <c r="X49" s="478"/>
      <c r="Y49" s="478"/>
      <c r="Z49" s="478"/>
      <c r="AA49" s="478"/>
      <c r="AB49" s="478"/>
      <c r="AC49" s="478"/>
      <c r="AD49" s="478"/>
      <c r="AE49" s="479"/>
      <c r="AF49" s="3"/>
      <c r="AG49" s="3"/>
      <c r="AH49" s="3"/>
      <c r="AI49" s="3"/>
      <c r="AJ49" s="3"/>
      <c r="AK49" s="3"/>
      <c r="AL49" s="3"/>
      <c r="AM49" s="3"/>
      <c r="AN49" s="3"/>
      <c r="AO49" s="3"/>
    </row>
    <row r="50" spans="1:41" ht="18" customHeight="1" x14ac:dyDescent="0.2">
      <c r="A50" s="493"/>
      <c r="B50" s="502" t="s">
        <v>26</v>
      </c>
      <c r="C50" s="503"/>
      <c r="D50" s="503"/>
      <c r="E50" s="504"/>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3"/>
      <c r="AF50" s="3"/>
      <c r="AG50" s="3"/>
      <c r="AH50" s="3"/>
      <c r="AI50" s="3"/>
      <c r="AJ50" s="3"/>
      <c r="AK50" s="3"/>
      <c r="AL50" s="3"/>
      <c r="AM50" s="3"/>
      <c r="AN50" s="3"/>
      <c r="AO50" s="3"/>
    </row>
    <row r="51" spans="1:41" ht="18" customHeight="1" x14ac:dyDescent="0.2">
      <c r="A51" s="493"/>
      <c r="B51" s="483" t="s">
        <v>122</v>
      </c>
      <c r="C51" s="484"/>
      <c r="D51" s="484"/>
      <c r="E51" s="485"/>
      <c r="F51" s="491" t="s">
        <v>47</v>
      </c>
      <c r="G51" s="468"/>
      <c r="H51" s="469" t="s">
        <v>123</v>
      </c>
      <c r="I51" s="470"/>
      <c r="J51" s="470"/>
      <c r="K51" s="470"/>
      <c r="L51" s="467" t="s">
        <v>30</v>
      </c>
      <c r="M51" s="468"/>
      <c r="N51" s="469"/>
      <c r="O51" s="470"/>
      <c r="P51" s="470"/>
      <c r="Q51" s="470"/>
      <c r="R51" s="467" t="s">
        <v>57</v>
      </c>
      <c r="S51" s="468"/>
      <c r="T51" s="469"/>
      <c r="U51" s="470"/>
      <c r="V51" s="470"/>
      <c r="W51" s="470"/>
      <c r="X51" s="467" t="s">
        <v>58</v>
      </c>
      <c r="Y51" s="468"/>
      <c r="Z51" s="469"/>
      <c r="AA51" s="470"/>
      <c r="AB51" s="470"/>
      <c r="AC51" s="470"/>
      <c r="AD51" s="5"/>
      <c r="AE51" s="10"/>
      <c r="AF51" s="3"/>
      <c r="AG51" s="3"/>
      <c r="AH51" s="3"/>
      <c r="AI51" s="3"/>
      <c r="AJ51" s="3"/>
      <c r="AK51" s="3"/>
      <c r="AL51" s="3"/>
      <c r="AM51" s="3"/>
      <c r="AN51" s="3"/>
      <c r="AO51" s="3"/>
    </row>
    <row r="52" spans="1:41" ht="18" customHeight="1" x14ac:dyDescent="0.2">
      <c r="A52" s="494"/>
      <c r="B52" s="486"/>
      <c r="C52" s="487"/>
      <c r="D52" s="487"/>
      <c r="E52" s="488"/>
      <c r="F52" s="491" t="s">
        <v>24</v>
      </c>
      <c r="G52" s="468"/>
      <c r="H52" s="471"/>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3"/>
      <c r="AF52" s="3"/>
      <c r="AG52" s="3"/>
      <c r="AH52" s="3"/>
      <c r="AI52" s="3"/>
      <c r="AJ52" s="3"/>
      <c r="AK52" s="3"/>
      <c r="AL52" s="3"/>
      <c r="AM52" s="3"/>
      <c r="AN52" s="3"/>
      <c r="AO52" s="3"/>
    </row>
    <row r="53" spans="1:41" ht="18" customHeight="1" thickBot="1" x14ac:dyDescent="0.25">
      <c r="A53" s="480" t="s">
        <v>44</v>
      </c>
      <c r="B53" s="481"/>
      <c r="C53" s="481"/>
      <c r="D53" s="481"/>
      <c r="E53" s="482"/>
      <c r="F53" s="489" t="s">
        <v>45</v>
      </c>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90"/>
      <c r="AF53" s="3"/>
      <c r="AG53" s="3"/>
      <c r="AH53" s="3"/>
      <c r="AI53" s="3"/>
      <c r="AJ53" s="3"/>
      <c r="AK53" s="3"/>
      <c r="AL53" s="3"/>
      <c r="AM53" s="3"/>
      <c r="AN53" s="3"/>
      <c r="AO53" s="3"/>
    </row>
    <row r="54" spans="1:41" ht="6" customHeight="1" x14ac:dyDescent="0.2">
      <c r="A54" s="135"/>
      <c r="B54" s="135"/>
      <c r="C54" s="135"/>
      <c r="D54" s="135"/>
      <c r="E54" s="135"/>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3"/>
      <c r="AG54" s="3"/>
      <c r="AH54" s="3"/>
      <c r="AI54" s="3"/>
      <c r="AJ54" s="3"/>
      <c r="AK54" s="3"/>
      <c r="AL54" s="3"/>
      <c r="AM54" s="3"/>
      <c r="AN54" s="3"/>
      <c r="AO54" s="3"/>
    </row>
    <row r="55" spans="1:41" ht="14.25" customHeight="1" x14ac:dyDescent="0.2">
      <c r="A55" s="17" t="s">
        <v>46</v>
      </c>
      <c r="B55" s="137" t="s">
        <v>124</v>
      </c>
      <c r="C55" s="19" t="s">
        <v>137</v>
      </c>
      <c r="D55" s="79"/>
      <c r="E55" s="16"/>
      <c r="F55" s="138"/>
      <c r="G55" s="138"/>
      <c r="H55" s="138"/>
      <c r="I55" s="138"/>
      <c r="J55" s="138"/>
      <c r="K55" s="138"/>
      <c r="L55" s="138"/>
      <c r="M55" s="138"/>
      <c r="N55" s="138"/>
      <c r="O55" s="138"/>
      <c r="P55" s="138"/>
      <c r="Q55" s="138"/>
      <c r="R55" s="138"/>
      <c r="S55" s="138"/>
      <c r="T55" s="138"/>
      <c r="U55" s="138"/>
      <c r="V55" s="138"/>
      <c r="W55" s="138"/>
      <c r="X55" s="138"/>
      <c r="Y55" s="16"/>
      <c r="Z55" s="16"/>
      <c r="AA55" s="16"/>
      <c r="AB55" s="16"/>
      <c r="AC55" s="16"/>
      <c r="AD55" s="16"/>
      <c r="AE55" s="16"/>
      <c r="AF55" s="3"/>
      <c r="AG55" s="3"/>
      <c r="AH55" s="3"/>
      <c r="AI55" s="3"/>
      <c r="AJ55" s="3"/>
      <c r="AK55" s="3"/>
      <c r="AL55" s="3"/>
      <c r="AM55" s="3"/>
      <c r="AN55" s="3"/>
      <c r="AO55" s="3"/>
    </row>
    <row r="56" spans="1:41" ht="14.25" customHeight="1" x14ac:dyDescent="0.2">
      <c r="A56" s="17"/>
      <c r="B56" s="18"/>
      <c r="C56" s="17"/>
      <c r="D56" s="19"/>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3"/>
      <c r="AG56" s="3"/>
      <c r="AH56" s="3"/>
      <c r="AI56" s="3"/>
      <c r="AJ56" s="3"/>
      <c r="AK56" s="3"/>
      <c r="AL56" s="3"/>
      <c r="AM56" s="3"/>
      <c r="AN56" s="3"/>
      <c r="AO56" s="3"/>
    </row>
    <row r="57" spans="1:41" s="21" customFormat="1" ht="49.5" customHeight="1" x14ac:dyDescent="0.2"/>
    <row r="58" spans="1:41" s="15" customFormat="1" ht="14.25" customHeight="1" x14ac:dyDescent="0.2">
      <c r="Y58" s="20"/>
    </row>
    <row r="59" spans="1:41" s="15" customFormat="1" ht="14.25" customHeight="1" x14ac:dyDescent="0.2"/>
    <row r="60" spans="1:41" x14ac:dyDescent="0.2">
      <c r="D60" s="22"/>
    </row>
    <row r="61" spans="1:41" x14ac:dyDescent="0.2">
      <c r="D61" s="22"/>
    </row>
  </sheetData>
  <mergeCells count="128">
    <mergeCell ref="A37:A41"/>
    <mergeCell ref="B25:E25"/>
    <mergeCell ref="F25:L25"/>
    <mergeCell ref="M25:N28"/>
    <mergeCell ref="A17:A24"/>
    <mergeCell ref="M17:N20"/>
    <mergeCell ref="B21:L21"/>
    <mergeCell ref="B11:E14"/>
    <mergeCell ref="B10:E10"/>
    <mergeCell ref="F20:G20"/>
    <mergeCell ref="B26:E27"/>
    <mergeCell ref="F26:L27"/>
    <mergeCell ref="B22:I23"/>
    <mergeCell ref="B24:I24"/>
    <mergeCell ref="B9:E9"/>
    <mergeCell ref="F10:AE10"/>
    <mergeCell ref="F9:AE9"/>
    <mergeCell ref="F11:I11"/>
    <mergeCell ref="J11:L11"/>
    <mergeCell ref="N11:Q11"/>
    <mergeCell ref="O18:Q19"/>
    <mergeCell ref="Y18:AE19"/>
    <mergeCell ref="T18:V19"/>
    <mergeCell ref="B15:E16"/>
    <mergeCell ref="F16:I16"/>
    <mergeCell ref="J16:AE16"/>
    <mergeCell ref="O20:U20"/>
    <mergeCell ref="V20:AE20"/>
    <mergeCell ref="B20:E20"/>
    <mergeCell ref="B18:E19"/>
    <mergeCell ref="F18:L19"/>
    <mergeCell ref="A2:D2"/>
    <mergeCell ref="E2:AE2"/>
    <mergeCell ref="A3:AE3"/>
    <mergeCell ref="A7:AE7"/>
    <mergeCell ref="S15:V15"/>
    <mergeCell ref="W15:AE15"/>
    <mergeCell ref="O17:R17"/>
    <mergeCell ref="S17:U17"/>
    <mergeCell ref="W17:Z17"/>
    <mergeCell ref="F15:I15"/>
    <mergeCell ref="J15:R15"/>
    <mergeCell ref="F12:H13"/>
    <mergeCell ref="K12:O13"/>
    <mergeCell ref="F14:L14"/>
    <mergeCell ref="R12:AE13"/>
    <mergeCell ref="M14:AE14"/>
    <mergeCell ref="B17:E17"/>
    <mergeCell ref="F17:L17"/>
    <mergeCell ref="A9:A16"/>
    <mergeCell ref="O26:Q27"/>
    <mergeCell ref="T26:V27"/>
    <mergeCell ref="Y26:AE27"/>
    <mergeCell ref="M21:AE21"/>
    <mergeCell ref="J22:N22"/>
    <mergeCell ref="O22:AE22"/>
    <mergeCell ref="J24:N24"/>
    <mergeCell ref="O23:AE23"/>
    <mergeCell ref="J23:N23"/>
    <mergeCell ref="O24:AE24"/>
    <mergeCell ref="S25:U25"/>
    <mergeCell ref="V32:AE32"/>
    <mergeCell ref="A25:A32"/>
    <mergeCell ref="B32:E32"/>
    <mergeCell ref="F32:L32"/>
    <mergeCell ref="A35:AE35"/>
    <mergeCell ref="A33:AE33"/>
    <mergeCell ref="W29:Z29"/>
    <mergeCell ref="B30:E31"/>
    <mergeCell ref="F30:L31"/>
    <mergeCell ref="O30:Q31"/>
    <mergeCell ref="T30:V31"/>
    <mergeCell ref="Y30:AE31"/>
    <mergeCell ref="B29:E29"/>
    <mergeCell ref="F29:L29"/>
    <mergeCell ref="M29:N32"/>
    <mergeCell ref="O29:R29"/>
    <mergeCell ref="S29:U29"/>
    <mergeCell ref="O32:U32"/>
    <mergeCell ref="B28:E28"/>
    <mergeCell ref="F28:L28"/>
    <mergeCell ref="O28:U28"/>
    <mergeCell ref="V28:AE28"/>
    <mergeCell ref="O25:R25"/>
    <mergeCell ref="W25:Z25"/>
    <mergeCell ref="V37:AA38"/>
    <mergeCell ref="V39:AA39"/>
    <mergeCell ref="V40:AA40"/>
    <mergeCell ref="V41:AE41"/>
    <mergeCell ref="B37:I38"/>
    <mergeCell ref="F44:H44"/>
    <mergeCell ref="F45:H45"/>
    <mergeCell ref="F46:H46"/>
    <mergeCell ref="F47:H47"/>
    <mergeCell ref="N42:S43"/>
    <mergeCell ref="B44:E47"/>
    <mergeCell ref="J37:U37"/>
    <mergeCell ref="J38:O38"/>
    <mergeCell ref="P38:U38"/>
    <mergeCell ref="J39:O39"/>
    <mergeCell ref="P39:U39"/>
    <mergeCell ref="J40:O40"/>
    <mergeCell ref="P40:U40"/>
    <mergeCell ref="J41:U41"/>
    <mergeCell ref="X51:Y51"/>
    <mergeCell ref="Z51:AC51"/>
    <mergeCell ref="H52:AE52"/>
    <mergeCell ref="M48:AE48"/>
    <mergeCell ref="M49:AE49"/>
    <mergeCell ref="A53:E53"/>
    <mergeCell ref="B51:E52"/>
    <mergeCell ref="F53:AE53"/>
    <mergeCell ref="F52:G52"/>
    <mergeCell ref="F51:G51"/>
    <mergeCell ref="L51:M51"/>
    <mergeCell ref="N51:Q51"/>
    <mergeCell ref="R51:S51"/>
    <mergeCell ref="T51:W51"/>
    <mergeCell ref="A42:A52"/>
    <mergeCell ref="B48:E49"/>
    <mergeCell ref="F48:L48"/>
    <mergeCell ref="F49:L49"/>
    <mergeCell ref="B50:E50"/>
    <mergeCell ref="F50:AE50"/>
    <mergeCell ref="H51:K51"/>
    <mergeCell ref="T42:AE43"/>
    <mergeCell ref="I47:AE47"/>
    <mergeCell ref="B42:E43"/>
  </mergeCells>
  <phoneticPr fontId="7"/>
  <printOptions horizontalCentered="1"/>
  <pageMargins left="0.31496062992125984" right="0.23622047244094491" top="0.44" bottom="0.19685039370078741" header="0.65"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39"/>
  <sheetViews>
    <sheetView view="pageBreakPreview" zoomScale="84" zoomScaleNormal="100" zoomScaleSheetLayoutView="84" workbookViewId="0">
      <selection activeCell="M14" sqref="M14:AE14"/>
    </sheetView>
  </sheetViews>
  <sheetFormatPr defaultColWidth="9" defaultRowHeight="13" x14ac:dyDescent="0.2"/>
  <cols>
    <col min="1" max="1" width="5.36328125" style="6" customWidth="1"/>
    <col min="2" max="31" width="3.08984375" style="6" customWidth="1"/>
    <col min="32" max="42" width="2.6328125" style="6" customWidth="1"/>
    <col min="43" max="43" width="2.7265625" style="6" customWidth="1"/>
    <col min="44" max="44" width="2.6328125" style="6" customWidth="1"/>
    <col min="45" max="45" width="2.7265625" style="6" customWidth="1"/>
    <col min="46" max="65" width="2.6328125" style="6" customWidth="1"/>
    <col min="66" max="16384" width="9" style="6"/>
  </cols>
  <sheetData>
    <row r="1" spans="1:65" ht="7.5" customHeight="1" x14ac:dyDescent="0.2"/>
    <row r="2" spans="1:65" ht="18" customHeight="1" x14ac:dyDescent="0.2">
      <c r="A2" s="606" t="s">
        <v>125</v>
      </c>
      <c r="B2" s="607"/>
      <c r="C2" s="607"/>
      <c r="D2" s="608"/>
      <c r="E2" s="67"/>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65" ht="18" customHeight="1" x14ac:dyDescent="0.2">
      <c r="A3" s="668" t="s">
        <v>126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row>
    <row r="4" spans="1:65" ht="8.25" customHeight="1" x14ac:dyDescent="0.2">
      <c r="A4" s="7"/>
      <c r="B4" s="8"/>
      <c r="C4" s="8"/>
      <c r="D4" s="8"/>
      <c r="E4" s="8"/>
      <c r="F4" s="63"/>
      <c r="G4" s="8"/>
      <c r="H4" s="8"/>
      <c r="I4" s="8"/>
      <c r="J4" s="8"/>
      <c r="K4" s="8"/>
      <c r="L4" s="8"/>
      <c r="M4" s="8"/>
      <c r="N4" s="8"/>
      <c r="O4" s="8"/>
      <c r="P4" s="8"/>
      <c r="Q4" s="8"/>
      <c r="R4" s="8"/>
      <c r="S4" s="8"/>
      <c r="T4" s="8"/>
      <c r="U4" s="8"/>
      <c r="V4" s="8"/>
      <c r="W4" s="8"/>
      <c r="X4" s="8"/>
      <c r="Y4" s="8"/>
      <c r="Z4" s="8"/>
      <c r="AA4" s="8"/>
      <c r="AB4" s="8"/>
      <c r="AC4" s="8"/>
    </row>
    <row r="5" spans="1:65" customFormat="1" ht="16" customHeight="1" x14ac:dyDescent="0.2">
      <c r="A5" s="99" t="s">
        <v>103</v>
      </c>
      <c r="B5" s="69"/>
      <c r="C5" s="30"/>
      <c r="D5" s="69"/>
      <c r="E5" s="69"/>
      <c r="F5" s="69"/>
      <c r="G5" s="69"/>
      <c r="H5" s="69"/>
      <c r="I5" s="69"/>
      <c r="J5" s="69"/>
      <c r="K5" s="69"/>
      <c r="L5" s="69"/>
      <c r="M5" s="69"/>
      <c r="N5" s="69"/>
      <c r="O5" s="69"/>
      <c r="P5" s="70"/>
      <c r="Q5" s="71"/>
      <c r="R5" s="70"/>
      <c r="S5" s="70"/>
      <c r="T5" s="70"/>
      <c r="U5" s="70"/>
      <c r="V5" s="70"/>
      <c r="W5" s="70"/>
      <c r="X5" s="70"/>
      <c r="Y5" s="70"/>
      <c r="Z5" s="70"/>
      <c r="AA5" s="72"/>
      <c r="AB5" s="72"/>
      <c r="AC5" s="72"/>
    </row>
    <row r="6" spans="1:65" customFormat="1" ht="5.25" customHeight="1" x14ac:dyDescent="0.2">
      <c r="A6" s="68"/>
      <c r="B6" s="69"/>
      <c r="C6" s="30"/>
      <c r="D6" s="69"/>
      <c r="E6" s="69"/>
      <c r="F6" s="69"/>
      <c r="G6" s="69"/>
      <c r="H6" s="69"/>
      <c r="I6" s="69"/>
      <c r="J6" s="69"/>
      <c r="K6" s="69"/>
      <c r="L6" s="69"/>
      <c r="M6" s="69"/>
      <c r="N6" s="69"/>
      <c r="O6" s="69"/>
      <c r="P6" s="70"/>
      <c r="Q6" s="71"/>
      <c r="R6" s="70"/>
      <c r="S6" s="70"/>
      <c r="T6" s="70"/>
      <c r="U6" s="70"/>
      <c r="V6" s="70"/>
      <c r="W6" s="70"/>
      <c r="X6" s="70"/>
      <c r="Y6" s="70"/>
      <c r="Z6" s="70"/>
      <c r="AA6" s="72"/>
      <c r="AB6" s="72"/>
      <c r="AC6" s="72"/>
    </row>
    <row r="7" spans="1:65" customFormat="1" ht="18" customHeight="1" x14ac:dyDescent="0.2">
      <c r="A7" s="611" t="s">
        <v>113</v>
      </c>
      <c r="B7" s="611"/>
      <c r="C7" s="611"/>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row>
    <row r="8" spans="1:65" ht="9" customHeight="1" thickBot="1" x14ac:dyDescent="0.25">
      <c r="A8" s="9"/>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65" ht="15.75" customHeight="1" x14ac:dyDescent="0.2">
      <c r="A9" s="619" t="s">
        <v>1</v>
      </c>
      <c r="B9" s="622" t="s">
        <v>2</v>
      </c>
      <c r="C9" s="623"/>
      <c r="D9" s="623"/>
      <c r="E9" s="624"/>
      <c r="F9" s="628"/>
      <c r="G9" s="629"/>
      <c r="H9" s="629"/>
      <c r="I9" s="629"/>
      <c r="J9" s="629"/>
      <c r="K9" s="629"/>
      <c r="L9" s="629"/>
      <c r="M9" s="629"/>
      <c r="N9" s="629"/>
      <c r="O9" s="629"/>
      <c r="P9" s="629"/>
      <c r="Q9" s="629"/>
      <c r="R9" s="629"/>
      <c r="S9" s="629"/>
      <c r="T9" s="629"/>
      <c r="U9" s="629"/>
      <c r="V9" s="629"/>
      <c r="W9" s="629"/>
      <c r="X9" s="629"/>
      <c r="Y9" s="629"/>
      <c r="Z9" s="629"/>
      <c r="AA9" s="629"/>
      <c r="AB9" s="629"/>
      <c r="AC9" s="629"/>
      <c r="AD9" s="629"/>
      <c r="AE9" s="630"/>
      <c r="AF9" s="3"/>
      <c r="AG9" s="3"/>
      <c r="AH9" s="3"/>
      <c r="AI9" s="3"/>
      <c r="AJ9" s="3"/>
      <c r="AK9" s="3"/>
      <c r="AL9" s="3"/>
      <c r="AM9" s="3"/>
      <c r="AN9" s="3"/>
      <c r="AO9" s="3"/>
    </row>
    <row r="10" spans="1:65" ht="26.25" customHeight="1" x14ac:dyDescent="0.2">
      <c r="A10" s="620"/>
      <c r="B10" s="639" t="s">
        <v>104</v>
      </c>
      <c r="C10" s="640"/>
      <c r="D10" s="640"/>
      <c r="E10" s="641"/>
      <c r="F10" s="625"/>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7"/>
      <c r="AF10" s="3"/>
      <c r="AG10" s="3"/>
      <c r="AH10" s="3"/>
      <c r="AI10" s="3"/>
      <c r="AJ10" s="3"/>
      <c r="AK10" s="3"/>
      <c r="AL10" s="3"/>
      <c r="AM10" s="3"/>
      <c r="AN10" s="3"/>
      <c r="AO10" s="3"/>
    </row>
    <row r="11" spans="1:65" ht="18" customHeight="1" x14ac:dyDescent="0.2">
      <c r="A11" s="620"/>
      <c r="B11" s="495" t="s">
        <v>3</v>
      </c>
      <c r="C11" s="484"/>
      <c r="D11" s="484"/>
      <c r="E11" s="485"/>
      <c r="F11" s="429" t="s">
        <v>105</v>
      </c>
      <c r="G11" s="430"/>
      <c r="H11" s="430"/>
      <c r="I11" s="430"/>
      <c r="J11" s="588"/>
      <c r="K11" s="588"/>
      <c r="L11" s="588"/>
      <c r="M11" s="88" t="s">
        <v>33</v>
      </c>
      <c r="N11" s="431"/>
      <c r="O11" s="431"/>
      <c r="P11" s="431"/>
      <c r="Q11" s="431"/>
      <c r="R11" s="88" t="s">
        <v>34</v>
      </c>
      <c r="S11" s="2"/>
      <c r="T11" s="2"/>
      <c r="U11" s="2"/>
      <c r="V11" s="2"/>
      <c r="W11" s="2"/>
      <c r="X11" s="2"/>
      <c r="Y11" s="2"/>
      <c r="Z11" s="2"/>
      <c r="AA11" s="2"/>
      <c r="AB11" s="2"/>
      <c r="AC11" s="2"/>
      <c r="AD11" s="2"/>
      <c r="AE11" s="11"/>
      <c r="AF11" s="3"/>
      <c r="AG11" s="3"/>
      <c r="AH11" s="3"/>
      <c r="AI11" s="3"/>
      <c r="AJ11" s="3"/>
      <c r="AK11" s="3"/>
      <c r="AL11" s="3"/>
      <c r="AM11" s="3"/>
      <c r="AN11" s="3"/>
      <c r="AO11" s="3"/>
    </row>
    <row r="12" spans="1:65" ht="18" customHeight="1" x14ac:dyDescent="0.2">
      <c r="A12" s="620"/>
      <c r="B12" s="636"/>
      <c r="C12" s="637"/>
      <c r="D12" s="637"/>
      <c r="E12" s="638"/>
      <c r="F12" s="570"/>
      <c r="G12" s="571"/>
      <c r="H12" s="571"/>
      <c r="I12" s="32" t="s">
        <v>49</v>
      </c>
      <c r="J12" s="100" t="s">
        <v>53</v>
      </c>
      <c r="K12" s="571"/>
      <c r="L12" s="571"/>
      <c r="M12" s="571"/>
      <c r="N12" s="571"/>
      <c r="O12" s="571"/>
      <c r="P12" s="102" t="s">
        <v>51</v>
      </c>
      <c r="Q12" s="100" t="s">
        <v>52</v>
      </c>
      <c r="R12" s="571"/>
      <c r="S12" s="571"/>
      <c r="T12" s="571"/>
      <c r="U12" s="571"/>
      <c r="V12" s="571"/>
      <c r="W12" s="571"/>
      <c r="X12" s="571"/>
      <c r="Y12" s="571"/>
      <c r="Z12" s="571"/>
      <c r="AA12" s="571"/>
      <c r="AB12" s="571"/>
      <c r="AC12" s="571"/>
      <c r="AD12" s="571"/>
      <c r="AE12" s="614"/>
      <c r="AF12" s="3"/>
      <c r="AG12" s="3"/>
      <c r="AH12" s="3"/>
      <c r="AI12" s="3"/>
      <c r="AJ12" s="3"/>
      <c r="AK12" s="3"/>
      <c r="AL12" s="3"/>
      <c r="AM12" s="3"/>
      <c r="AN12" s="3"/>
      <c r="AO12" s="3"/>
    </row>
    <row r="13" spans="1:65" ht="18" customHeight="1" x14ac:dyDescent="0.2">
      <c r="A13" s="620"/>
      <c r="B13" s="636"/>
      <c r="C13" s="637"/>
      <c r="D13" s="637"/>
      <c r="E13" s="638"/>
      <c r="F13" s="572"/>
      <c r="G13" s="573"/>
      <c r="H13" s="573"/>
      <c r="I13" s="90" t="s">
        <v>50</v>
      </c>
      <c r="J13" s="101" t="s">
        <v>54</v>
      </c>
      <c r="K13" s="573"/>
      <c r="L13" s="573"/>
      <c r="M13" s="573"/>
      <c r="N13" s="573"/>
      <c r="O13" s="573"/>
      <c r="P13" s="101" t="s">
        <v>55</v>
      </c>
      <c r="Q13" s="101"/>
      <c r="R13" s="573"/>
      <c r="S13" s="573"/>
      <c r="T13" s="573"/>
      <c r="U13" s="573"/>
      <c r="V13" s="573"/>
      <c r="W13" s="573"/>
      <c r="X13" s="573"/>
      <c r="Y13" s="573"/>
      <c r="Z13" s="573"/>
      <c r="AA13" s="573"/>
      <c r="AB13" s="573"/>
      <c r="AC13" s="573"/>
      <c r="AD13" s="573"/>
      <c r="AE13" s="615"/>
      <c r="AF13" s="3"/>
      <c r="AG13" s="3"/>
      <c r="AH13" s="3"/>
      <c r="AI13" s="3"/>
      <c r="AJ13" s="3"/>
      <c r="AK13" s="3"/>
      <c r="AL13" s="3"/>
      <c r="AM13" s="3"/>
      <c r="AN13" s="3"/>
      <c r="AO13" s="3"/>
    </row>
    <row r="14" spans="1:65" ht="18" customHeight="1" x14ac:dyDescent="0.2">
      <c r="A14" s="620"/>
      <c r="B14" s="486"/>
      <c r="C14" s="487"/>
      <c r="D14" s="487"/>
      <c r="E14" s="488"/>
      <c r="F14" s="589" t="s">
        <v>99</v>
      </c>
      <c r="G14" s="590"/>
      <c r="H14" s="590"/>
      <c r="I14" s="590"/>
      <c r="J14" s="590"/>
      <c r="K14" s="590"/>
      <c r="L14" s="590"/>
      <c r="M14" s="616"/>
      <c r="N14" s="616"/>
      <c r="O14" s="616"/>
      <c r="P14" s="616"/>
      <c r="Q14" s="616"/>
      <c r="R14" s="616"/>
      <c r="S14" s="616"/>
      <c r="T14" s="616"/>
      <c r="U14" s="616"/>
      <c r="V14" s="616"/>
      <c r="W14" s="616"/>
      <c r="X14" s="616"/>
      <c r="Y14" s="616"/>
      <c r="Z14" s="616"/>
      <c r="AA14" s="616"/>
      <c r="AB14" s="616"/>
      <c r="AC14" s="616"/>
      <c r="AD14" s="616"/>
      <c r="AE14" s="617"/>
      <c r="AF14" s="3"/>
      <c r="AG14" s="3"/>
      <c r="AH14" s="3"/>
      <c r="AI14" s="3"/>
      <c r="AJ14" s="3"/>
      <c r="AK14" s="3"/>
      <c r="AL14" s="3"/>
      <c r="AM14" s="3"/>
      <c r="AN14" s="3"/>
      <c r="AO14" s="3"/>
    </row>
    <row r="15" spans="1:65" ht="18" customHeight="1" x14ac:dyDescent="0.2">
      <c r="A15" s="621"/>
      <c r="B15" s="491" t="s">
        <v>4</v>
      </c>
      <c r="C15" s="530"/>
      <c r="D15" s="530"/>
      <c r="E15" s="468"/>
      <c r="F15" s="491" t="s">
        <v>5</v>
      </c>
      <c r="G15" s="530"/>
      <c r="H15" s="530"/>
      <c r="I15" s="468"/>
      <c r="J15" s="671"/>
      <c r="K15" s="672"/>
      <c r="L15" s="672"/>
      <c r="M15" s="672"/>
      <c r="N15" s="672"/>
      <c r="O15" s="672"/>
      <c r="P15" s="672"/>
      <c r="Q15" s="672"/>
      <c r="R15" s="673"/>
      <c r="S15" s="491" t="s">
        <v>35</v>
      </c>
      <c r="T15" s="530"/>
      <c r="U15" s="530"/>
      <c r="V15" s="530"/>
      <c r="W15" s="671"/>
      <c r="X15" s="672"/>
      <c r="Y15" s="672"/>
      <c r="Z15" s="672"/>
      <c r="AA15" s="672"/>
      <c r="AB15" s="672"/>
      <c r="AC15" s="672"/>
      <c r="AD15" s="672"/>
      <c r="AE15" s="674"/>
      <c r="AF15" s="3"/>
      <c r="AG15" s="3"/>
      <c r="AH15" s="3"/>
      <c r="AI15" s="3"/>
      <c r="AJ15" s="3"/>
      <c r="AK15" s="3"/>
      <c r="AL15" s="3"/>
      <c r="AM15" s="3"/>
      <c r="AN15" s="3"/>
      <c r="AO15" s="3"/>
    </row>
    <row r="16" spans="1:65" ht="29.25" customHeight="1" x14ac:dyDescent="0.2">
      <c r="A16" s="632" t="s">
        <v>38</v>
      </c>
      <c r="B16" s="524"/>
      <c r="C16" s="525"/>
      <c r="D16" s="525"/>
      <c r="E16" s="525"/>
      <c r="F16" s="525"/>
      <c r="G16" s="525"/>
      <c r="H16" s="525"/>
      <c r="I16" s="526"/>
      <c r="J16" s="678" t="s">
        <v>127</v>
      </c>
      <c r="K16" s="540"/>
      <c r="L16" s="540"/>
      <c r="M16" s="540"/>
      <c r="N16" s="540"/>
      <c r="O16" s="540"/>
      <c r="P16" s="540"/>
      <c r="Q16" s="540"/>
      <c r="R16" s="678" t="s">
        <v>128</v>
      </c>
      <c r="S16" s="540"/>
      <c r="T16" s="540"/>
      <c r="U16" s="540"/>
      <c r="V16" s="540"/>
      <c r="W16" s="679"/>
      <c r="X16" s="679"/>
      <c r="Y16" s="680"/>
      <c r="Z16" s="655" t="s">
        <v>116</v>
      </c>
      <c r="AA16" s="656"/>
      <c r="AB16" s="656"/>
      <c r="AC16" s="656"/>
      <c r="AD16" s="657"/>
      <c r="AE16" s="141"/>
      <c r="AF16" s="3"/>
      <c r="AG16" s="13" t="s">
        <v>32</v>
      </c>
      <c r="AH16" s="12"/>
      <c r="AI16" s="3" t="s">
        <v>32</v>
      </c>
      <c r="AJ16" s="3"/>
      <c r="AK16" s="3"/>
      <c r="AL16" s="3"/>
      <c r="AM16" s="3"/>
      <c r="AN16" s="3"/>
      <c r="AO16" s="3"/>
      <c r="AP16" s="3"/>
      <c r="AQ16" s="3"/>
      <c r="AR16" s="3"/>
      <c r="AS16" s="3"/>
      <c r="AT16" s="3"/>
      <c r="AU16" s="3"/>
      <c r="AV16" s="12" t="s">
        <v>32</v>
      </c>
      <c r="AW16" s="12"/>
      <c r="AX16" s="14" t="s">
        <v>32</v>
      </c>
      <c r="AY16" s="14"/>
      <c r="AZ16" s="14"/>
      <c r="BA16" s="3"/>
      <c r="BB16" s="3"/>
      <c r="BC16" s="3"/>
      <c r="BD16" s="3" t="s">
        <v>32</v>
      </c>
      <c r="BE16" s="3"/>
      <c r="BF16" s="3"/>
      <c r="BG16" s="3"/>
      <c r="BH16" s="3"/>
      <c r="BI16" s="4" t="s">
        <v>32</v>
      </c>
      <c r="BJ16" s="3"/>
      <c r="BK16" s="3"/>
      <c r="BL16" s="3"/>
      <c r="BM16" s="3"/>
    </row>
    <row r="17" spans="1:65" ht="18" customHeight="1" x14ac:dyDescent="0.2">
      <c r="A17" s="669"/>
      <c r="B17" s="527"/>
      <c r="C17" s="528"/>
      <c r="D17" s="528"/>
      <c r="E17" s="528"/>
      <c r="F17" s="528"/>
      <c r="G17" s="528"/>
      <c r="H17" s="528"/>
      <c r="I17" s="529"/>
      <c r="J17" s="491" t="s">
        <v>9</v>
      </c>
      <c r="K17" s="530"/>
      <c r="L17" s="530"/>
      <c r="M17" s="468"/>
      <c r="N17" s="530" t="s">
        <v>10</v>
      </c>
      <c r="O17" s="530"/>
      <c r="P17" s="530"/>
      <c r="Q17" s="530"/>
      <c r="R17" s="491" t="s">
        <v>9</v>
      </c>
      <c r="S17" s="530"/>
      <c r="T17" s="530"/>
      <c r="U17" s="468"/>
      <c r="V17" s="491" t="s">
        <v>10</v>
      </c>
      <c r="W17" s="530"/>
      <c r="X17" s="530"/>
      <c r="Y17" s="468"/>
      <c r="Z17" s="517"/>
      <c r="AA17" s="518"/>
      <c r="AB17" s="518"/>
      <c r="AC17" s="518"/>
      <c r="AD17" s="519"/>
      <c r="AE17" s="141"/>
      <c r="AF17" s="3"/>
      <c r="AG17" s="13"/>
      <c r="AH17" s="12"/>
      <c r="AI17" s="3"/>
      <c r="AJ17" s="3"/>
      <c r="AK17" s="3"/>
      <c r="AL17" s="3"/>
      <c r="AM17" s="3"/>
      <c r="AN17" s="3"/>
      <c r="AO17" s="3"/>
      <c r="AP17" s="3"/>
      <c r="AQ17" s="3"/>
      <c r="AR17" s="3"/>
      <c r="AS17" s="3"/>
      <c r="AT17" s="3"/>
      <c r="AU17" s="3"/>
      <c r="AV17" s="12"/>
      <c r="AW17" s="12"/>
      <c r="AX17" s="14"/>
      <c r="AY17" s="14"/>
      <c r="AZ17" s="14"/>
      <c r="BA17" s="3"/>
      <c r="BB17" s="3"/>
      <c r="BC17" s="3"/>
      <c r="BD17" s="3"/>
      <c r="BE17" s="3"/>
      <c r="BF17" s="3"/>
      <c r="BG17" s="3"/>
      <c r="BH17" s="3"/>
      <c r="BI17" s="4"/>
      <c r="BJ17" s="3"/>
      <c r="BK17" s="3"/>
      <c r="BL17" s="3"/>
      <c r="BM17" s="3"/>
    </row>
    <row r="18" spans="1:65" ht="18" customHeight="1" x14ac:dyDescent="0.2">
      <c r="A18" s="669"/>
      <c r="B18" s="113" t="s">
        <v>39</v>
      </c>
      <c r="C18" s="114"/>
      <c r="D18" s="114"/>
      <c r="E18" s="114"/>
      <c r="F18" s="114"/>
      <c r="G18" s="114"/>
      <c r="H18" s="114"/>
      <c r="I18" s="114"/>
      <c r="J18" s="542"/>
      <c r="K18" s="661"/>
      <c r="L18" s="661"/>
      <c r="M18" s="662"/>
      <c r="N18" s="661"/>
      <c r="O18" s="661"/>
      <c r="P18" s="661"/>
      <c r="Q18" s="662"/>
      <c r="R18" s="542"/>
      <c r="S18" s="661"/>
      <c r="T18" s="661"/>
      <c r="U18" s="662"/>
      <c r="V18" s="661"/>
      <c r="W18" s="661"/>
      <c r="X18" s="661"/>
      <c r="Y18" s="662"/>
      <c r="Z18" s="658"/>
      <c r="AA18" s="659"/>
      <c r="AB18" s="659"/>
      <c r="AC18" s="659"/>
      <c r="AD18" s="660"/>
      <c r="AE18" s="107"/>
      <c r="AF18" s="3"/>
      <c r="AG18" s="13"/>
      <c r="AH18" s="12"/>
      <c r="AI18" s="3"/>
      <c r="AJ18" s="3"/>
      <c r="AK18" s="3"/>
      <c r="AL18" s="3"/>
      <c r="AM18" s="3"/>
      <c r="AN18" s="3"/>
      <c r="AO18" s="3"/>
      <c r="AP18" s="3"/>
      <c r="AQ18" s="3"/>
      <c r="AR18" s="3"/>
      <c r="AS18" s="3"/>
      <c r="AT18" s="3"/>
      <c r="AU18" s="3"/>
      <c r="AV18" s="12"/>
      <c r="AW18" s="12"/>
      <c r="AX18" s="14"/>
      <c r="AY18" s="14"/>
      <c r="AZ18" s="14"/>
      <c r="BA18" s="3"/>
      <c r="BB18" s="3"/>
      <c r="BC18" s="3"/>
      <c r="BD18" s="3"/>
      <c r="BE18" s="3"/>
      <c r="BF18" s="3"/>
      <c r="BG18" s="3"/>
      <c r="BH18" s="3"/>
      <c r="BI18" s="4"/>
      <c r="BJ18" s="3"/>
      <c r="BK18" s="3"/>
      <c r="BL18" s="3"/>
      <c r="BM18" s="3"/>
    </row>
    <row r="19" spans="1:65" ht="18" customHeight="1" thickBot="1" x14ac:dyDescent="0.25">
      <c r="A19" s="669"/>
      <c r="B19" s="115" t="s">
        <v>40</v>
      </c>
      <c r="C19" s="116"/>
      <c r="D19" s="116"/>
      <c r="E19" s="116"/>
      <c r="F19" s="116"/>
      <c r="G19" s="116"/>
      <c r="H19" s="116"/>
      <c r="I19" s="116"/>
      <c r="J19" s="544"/>
      <c r="K19" s="666"/>
      <c r="L19" s="666"/>
      <c r="M19" s="666"/>
      <c r="N19" s="544"/>
      <c r="O19" s="666"/>
      <c r="P19" s="666"/>
      <c r="Q19" s="667"/>
      <c r="R19" s="666"/>
      <c r="S19" s="666"/>
      <c r="T19" s="666"/>
      <c r="U19" s="667"/>
      <c r="V19" s="544"/>
      <c r="W19" s="666"/>
      <c r="X19" s="666"/>
      <c r="Y19" s="667"/>
      <c r="Z19" s="542"/>
      <c r="AA19" s="661"/>
      <c r="AB19" s="661"/>
      <c r="AC19" s="661"/>
      <c r="AD19" s="662"/>
      <c r="AE19" s="107"/>
      <c r="AF19" s="3"/>
      <c r="AG19" s="13"/>
      <c r="AH19" s="12"/>
      <c r="AI19" s="3"/>
      <c r="AJ19" s="3"/>
      <c r="AK19" s="3"/>
      <c r="AL19" s="3"/>
      <c r="AM19" s="3"/>
      <c r="AN19" s="3"/>
      <c r="AO19" s="3"/>
      <c r="AP19" s="3"/>
      <c r="AQ19" s="3"/>
      <c r="AR19" s="3"/>
      <c r="AS19" s="3"/>
      <c r="AT19" s="3"/>
      <c r="AU19" s="3"/>
      <c r="AV19" s="12"/>
      <c r="AW19" s="12"/>
      <c r="AX19" s="14"/>
      <c r="AY19" s="14"/>
      <c r="AZ19" s="14"/>
      <c r="BA19" s="3"/>
      <c r="BB19" s="3"/>
      <c r="BC19" s="3"/>
      <c r="BD19" s="3"/>
      <c r="BE19" s="3"/>
      <c r="BF19" s="3"/>
      <c r="BG19" s="3"/>
      <c r="BH19" s="3"/>
      <c r="BI19" s="4"/>
      <c r="BJ19" s="3"/>
      <c r="BK19" s="3"/>
      <c r="BL19" s="3"/>
      <c r="BM19" s="3"/>
    </row>
    <row r="20" spans="1:65" ht="33" customHeight="1" thickTop="1" thickBot="1" x14ac:dyDescent="0.25">
      <c r="A20" s="670"/>
      <c r="B20" s="117" t="s">
        <v>41</v>
      </c>
      <c r="C20" s="118"/>
      <c r="D20" s="140"/>
      <c r="E20" s="119"/>
      <c r="F20" s="119"/>
      <c r="G20" s="119"/>
      <c r="H20" s="119"/>
      <c r="I20" s="119"/>
      <c r="J20" s="675"/>
      <c r="K20" s="676"/>
      <c r="L20" s="676"/>
      <c r="M20" s="676"/>
      <c r="N20" s="676"/>
      <c r="O20" s="676"/>
      <c r="P20" s="676"/>
      <c r="Q20" s="676"/>
      <c r="R20" s="676"/>
      <c r="S20" s="676"/>
      <c r="T20" s="676"/>
      <c r="U20" s="676"/>
      <c r="V20" s="676"/>
      <c r="W20" s="676"/>
      <c r="X20" s="676"/>
      <c r="Y20" s="677"/>
      <c r="Z20" s="663" t="s">
        <v>129</v>
      </c>
      <c r="AA20" s="664"/>
      <c r="AB20" s="664"/>
      <c r="AC20" s="664"/>
      <c r="AD20" s="664"/>
      <c r="AE20" s="665"/>
      <c r="AF20" s="3"/>
      <c r="AG20" s="13"/>
      <c r="AH20" s="12"/>
      <c r="AI20" s="3"/>
      <c r="AJ20" s="3"/>
      <c r="AK20" s="3"/>
      <c r="AL20" s="3"/>
      <c r="AM20" s="3"/>
      <c r="AN20" s="3"/>
      <c r="AO20" s="3"/>
      <c r="AP20" s="3"/>
      <c r="AQ20" s="3"/>
      <c r="AR20" s="3"/>
      <c r="AS20" s="3"/>
      <c r="AT20" s="3"/>
      <c r="AU20" s="3"/>
      <c r="AV20" s="12"/>
      <c r="AW20" s="12"/>
      <c r="AX20" s="14"/>
      <c r="AY20" s="14"/>
      <c r="AZ20" s="14"/>
      <c r="BA20" s="3"/>
      <c r="BB20" s="3"/>
      <c r="BC20" s="3"/>
      <c r="BD20" s="3"/>
      <c r="BE20" s="3"/>
      <c r="BF20" s="3"/>
      <c r="BG20" s="3"/>
      <c r="BH20" s="3"/>
      <c r="BI20" s="4"/>
      <c r="BJ20" s="3"/>
      <c r="BK20" s="3"/>
      <c r="BL20" s="3"/>
      <c r="BM20" s="3"/>
    </row>
    <row r="21" spans="1:65" ht="18" customHeight="1" thickTop="1" x14ac:dyDescent="0.2">
      <c r="A21" s="492" t="s">
        <v>11</v>
      </c>
      <c r="B21" s="636" t="s">
        <v>12</v>
      </c>
      <c r="C21" s="637"/>
      <c r="D21" s="637"/>
      <c r="E21" s="637"/>
      <c r="F21" s="64" t="s">
        <v>13</v>
      </c>
      <c r="G21" s="64" t="s">
        <v>14</v>
      </c>
      <c r="H21" s="64" t="s">
        <v>15</v>
      </c>
      <c r="I21" s="64" t="s">
        <v>16</v>
      </c>
      <c r="J21" s="65" t="s">
        <v>17</v>
      </c>
      <c r="K21" s="64" t="s">
        <v>18</v>
      </c>
      <c r="L21" s="64" t="s">
        <v>19</v>
      </c>
      <c r="M21" s="64" t="s">
        <v>20</v>
      </c>
      <c r="N21" s="652" t="s">
        <v>118</v>
      </c>
      <c r="O21" s="653"/>
      <c r="P21" s="653"/>
      <c r="Q21" s="653"/>
      <c r="R21" s="653"/>
      <c r="S21" s="654"/>
      <c r="T21" s="505"/>
      <c r="U21" s="506"/>
      <c r="V21" s="506"/>
      <c r="W21" s="506"/>
      <c r="X21" s="506"/>
      <c r="Y21" s="506"/>
      <c r="Z21" s="507"/>
      <c r="AA21" s="507"/>
      <c r="AB21" s="507"/>
      <c r="AC21" s="507"/>
      <c r="AD21" s="507"/>
      <c r="AE21" s="508"/>
      <c r="AF21" s="3"/>
      <c r="AG21" s="3"/>
      <c r="AH21" s="3"/>
      <c r="AI21" s="3"/>
      <c r="AJ21" s="3"/>
      <c r="AK21" s="3"/>
      <c r="AL21" s="3"/>
      <c r="AM21" s="3"/>
      <c r="AN21" s="3"/>
      <c r="AO21" s="3"/>
    </row>
    <row r="22" spans="1:65" ht="18" customHeight="1" x14ac:dyDescent="0.2">
      <c r="A22" s="493"/>
      <c r="B22" s="486"/>
      <c r="C22" s="487"/>
      <c r="D22" s="487"/>
      <c r="E22" s="487"/>
      <c r="F22" s="134"/>
      <c r="G22" s="33"/>
      <c r="H22" s="33"/>
      <c r="I22" s="33"/>
      <c r="J22" s="33"/>
      <c r="K22" s="33"/>
      <c r="L22" s="134"/>
      <c r="M22" s="33"/>
      <c r="N22" s="535"/>
      <c r="O22" s="536"/>
      <c r="P22" s="536"/>
      <c r="Q22" s="536"/>
      <c r="R22" s="536"/>
      <c r="S22" s="537"/>
      <c r="T22" s="509"/>
      <c r="U22" s="510"/>
      <c r="V22" s="510"/>
      <c r="W22" s="510"/>
      <c r="X22" s="510"/>
      <c r="Y22" s="510"/>
      <c r="Z22" s="510"/>
      <c r="AA22" s="510"/>
      <c r="AB22" s="510"/>
      <c r="AC22" s="510"/>
      <c r="AD22" s="510"/>
      <c r="AE22" s="511"/>
      <c r="AF22" s="3"/>
      <c r="AG22" s="3"/>
      <c r="AH22" s="3"/>
      <c r="AI22" s="3"/>
      <c r="AJ22" s="3"/>
      <c r="AK22" s="3"/>
      <c r="AL22" s="3"/>
      <c r="AM22" s="3"/>
      <c r="AN22" s="3"/>
      <c r="AO22" s="3"/>
    </row>
    <row r="23" spans="1:65" ht="18" customHeight="1" x14ac:dyDescent="0.2">
      <c r="A23" s="493"/>
      <c r="B23" s="524" t="s">
        <v>42</v>
      </c>
      <c r="C23" s="525"/>
      <c r="D23" s="525"/>
      <c r="E23" s="525"/>
      <c r="F23" s="491" t="s">
        <v>21</v>
      </c>
      <c r="G23" s="530"/>
      <c r="H23" s="468"/>
      <c r="I23" s="120"/>
      <c r="J23" s="110" t="s">
        <v>119</v>
      </c>
      <c r="K23" s="226"/>
      <c r="L23" s="109" t="s">
        <v>120</v>
      </c>
      <c r="M23" s="110" t="s">
        <v>121</v>
      </c>
      <c r="N23" s="121"/>
      <c r="O23" s="110" t="s">
        <v>119</v>
      </c>
      <c r="P23" s="226"/>
      <c r="Q23" s="109" t="s">
        <v>120</v>
      </c>
      <c r="R23" s="122"/>
      <c r="S23" s="123"/>
      <c r="T23" s="124"/>
      <c r="U23" s="125"/>
      <c r="V23" s="125"/>
      <c r="W23" s="125"/>
      <c r="X23" s="123"/>
      <c r="Y23" s="124"/>
      <c r="Z23" s="125"/>
      <c r="AA23" s="125"/>
      <c r="AB23" s="1"/>
      <c r="AC23" s="1"/>
      <c r="AD23" s="1"/>
      <c r="AE23" s="126"/>
      <c r="AF23" s="3"/>
      <c r="AG23" s="3"/>
      <c r="AH23" s="3"/>
      <c r="AI23" s="3"/>
      <c r="AJ23" s="3"/>
      <c r="AK23" s="3"/>
      <c r="AL23" s="3"/>
      <c r="AM23" s="3"/>
      <c r="AN23" s="3"/>
      <c r="AO23" s="3"/>
    </row>
    <row r="24" spans="1:65" ht="18" customHeight="1" x14ac:dyDescent="0.2">
      <c r="A24" s="493"/>
      <c r="B24" s="538"/>
      <c r="C24" s="539"/>
      <c r="D24" s="539"/>
      <c r="E24" s="539"/>
      <c r="F24" s="467" t="s">
        <v>22</v>
      </c>
      <c r="G24" s="530"/>
      <c r="H24" s="468"/>
      <c r="I24" s="120"/>
      <c r="J24" s="110" t="s">
        <v>119</v>
      </c>
      <c r="K24" s="226"/>
      <c r="L24" s="109" t="s">
        <v>120</v>
      </c>
      <c r="M24" s="110" t="s">
        <v>121</v>
      </c>
      <c r="N24" s="121"/>
      <c r="O24" s="110" t="s">
        <v>119</v>
      </c>
      <c r="P24" s="226"/>
      <c r="Q24" s="109" t="s">
        <v>120</v>
      </c>
      <c r="R24" s="132"/>
      <c r="S24" s="133"/>
      <c r="T24" s="112"/>
      <c r="U24" s="111"/>
      <c r="V24" s="111"/>
      <c r="W24" s="111"/>
      <c r="X24" s="133"/>
      <c r="Y24" s="112"/>
      <c r="Z24" s="111"/>
      <c r="AA24" s="111"/>
      <c r="AB24" s="4"/>
      <c r="AC24" s="4"/>
      <c r="AD24" s="4"/>
      <c r="AE24" s="66"/>
      <c r="AF24" s="3"/>
      <c r="AG24" s="3"/>
      <c r="AH24" s="3"/>
      <c r="AI24" s="3"/>
      <c r="AJ24" s="3"/>
      <c r="AK24" s="3"/>
      <c r="AL24" s="3"/>
      <c r="AM24" s="3"/>
      <c r="AN24" s="3"/>
      <c r="AO24" s="3"/>
    </row>
    <row r="25" spans="1:65" ht="18" customHeight="1" x14ac:dyDescent="0.2">
      <c r="A25" s="493"/>
      <c r="B25" s="538"/>
      <c r="C25" s="539"/>
      <c r="D25" s="539"/>
      <c r="E25" s="539"/>
      <c r="F25" s="531" t="s">
        <v>23</v>
      </c>
      <c r="G25" s="503"/>
      <c r="H25" s="504"/>
      <c r="I25" s="120"/>
      <c r="J25" s="110" t="s">
        <v>119</v>
      </c>
      <c r="K25" s="226"/>
      <c r="L25" s="109" t="s">
        <v>120</v>
      </c>
      <c r="M25" s="110" t="s">
        <v>121</v>
      </c>
      <c r="N25" s="121"/>
      <c r="O25" s="110" t="s">
        <v>119</v>
      </c>
      <c r="P25" s="226"/>
      <c r="Q25" s="109" t="s">
        <v>120</v>
      </c>
      <c r="R25" s="127"/>
      <c r="S25" s="128"/>
      <c r="T25" s="129"/>
      <c r="U25" s="130"/>
      <c r="V25" s="130"/>
      <c r="W25" s="130"/>
      <c r="X25" s="128"/>
      <c r="Y25" s="129"/>
      <c r="Z25" s="130"/>
      <c r="AA25" s="130"/>
      <c r="AB25" s="108"/>
      <c r="AC25" s="108"/>
      <c r="AD25" s="108"/>
      <c r="AE25" s="131"/>
      <c r="AF25" s="3"/>
      <c r="AG25" s="3"/>
      <c r="AH25" s="3"/>
      <c r="AI25" s="3"/>
      <c r="AJ25" s="3"/>
      <c r="AK25" s="3"/>
      <c r="AL25" s="3"/>
      <c r="AM25" s="3"/>
      <c r="AN25" s="3"/>
      <c r="AO25" s="3"/>
    </row>
    <row r="26" spans="1:65" ht="18" customHeight="1" x14ac:dyDescent="0.2">
      <c r="A26" s="493"/>
      <c r="B26" s="527"/>
      <c r="C26" s="528"/>
      <c r="D26" s="528"/>
      <c r="E26" s="528"/>
      <c r="F26" s="491" t="s">
        <v>24</v>
      </c>
      <c r="G26" s="530"/>
      <c r="H26" s="468"/>
      <c r="I26" s="471"/>
      <c r="J26" s="472"/>
      <c r="K26" s="472"/>
      <c r="L26" s="472"/>
      <c r="M26" s="472"/>
      <c r="N26" s="472"/>
      <c r="O26" s="472"/>
      <c r="P26" s="472"/>
      <c r="Q26" s="472"/>
      <c r="R26" s="472"/>
      <c r="S26" s="472"/>
      <c r="T26" s="472"/>
      <c r="U26" s="472"/>
      <c r="V26" s="472"/>
      <c r="W26" s="472"/>
      <c r="X26" s="472"/>
      <c r="Y26" s="472"/>
      <c r="Z26" s="472"/>
      <c r="AA26" s="472"/>
      <c r="AB26" s="472"/>
      <c r="AC26" s="472"/>
      <c r="AD26" s="472"/>
      <c r="AE26" s="473"/>
      <c r="AF26" s="3"/>
      <c r="AG26" s="3"/>
      <c r="AH26" s="3"/>
      <c r="AI26" s="3"/>
      <c r="AJ26" s="3"/>
      <c r="AK26" s="3"/>
      <c r="AL26" s="3"/>
      <c r="AM26" s="3"/>
      <c r="AN26" s="3"/>
      <c r="AO26" s="3"/>
    </row>
    <row r="27" spans="1:65" ht="18" customHeight="1" x14ac:dyDescent="0.2">
      <c r="A27" s="493"/>
      <c r="B27" s="495" t="s">
        <v>25</v>
      </c>
      <c r="C27" s="484"/>
      <c r="D27" s="484"/>
      <c r="E27" s="485"/>
      <c r="F27" s="496" t="s">
        <v>76</v>
      </c>
      <c r="G27" s="497"/>
      <c r="H27" s="497"/>
      <c r="I27" s="497"/>
      <c r="J27" s="497"/>
      <c r="K27" s="497"/>
      <c r="L27" s="498"/>
      <c r="M27" s="474" t="s">
        <v>264</v>
      </c>
      <c r="N27" s="475"/>
      <c r="O27" s="475"/>
      <c r="P27" s="475"/>
      <c r="Q27" s="475"/>
      <c r="R27" s="475"/>
      <c r="S27" s="475"/>
      <c r="T27" s="475"/>
      <c r="U27" s="475"/>
      <c r="V27" s="475"/>
      <c r="W27" s="475"/>
      <c r="X27" s="475"/>
      <c r="Y27" s="475"/>
      <c r="Z27" s="475"/>
      <c r="AA27" s="475"/>
      <c r="AB27" s="475"/>
      <c r="AC27" s="475"/>
      <c r="AD27" s="475"/>
      <c r="AE27" s="476"/>
      <c r="AF27" s="3"/>
      <c r="AG27" s="3"/>
      <c r="AH27" s="3"/>
      <c r="AI27" s="3"/>
      <c r="AJ27" s="3"/>
      <c r="AK27" s="3"/>
      <c r="AL27" s="3"/>
      <c r="AM27" s="3"/>
      <c r="AN27" s="3"/>
      <c r="AO27" s="3"/>
    </row>
    <row r="28" spans="1:65" ht="18" customHeight="1" x14ac:dyDescent="0.2">
      <c r="A28" s="493"/>
      <c r="B28" s="486"/>
      <c r="C28" s="487"/>
      <c r="D28" s="487"/>
      <c r="E28" s="488"/>
      <c r="F28" s="499" t="s">
        <v>43</v>
      </c>
      <c r="G28" s="500"/>
      <c r="H28" s="500"/>
      <c r="I28" s="500"/>
      <c r="J28" s="500"/>
      <c r="K28" s="500"/>
      <c r="L28" s="501"/>
      <c r="M28" s="477" t="s">
        <v>72</v>
      </c>
      <c r="N28" s="478"/>
      <c r="O28" s="478"/>
      <c r="P28" s="478"/>
      <c r="Q28" s="478"/>
      <c r="R28" s="478"/>
      <c r="S28" s="478"/>
      <c r="T28" s="478"/>
      <c r="U28" s="478"/>
      <c r="V28" s="478"/>
      <c r="W28" s="478"/>
      <c r="X28" s="478"/>
      <c r="Y28" s="478"/>
      <c r="Z28" s="478"/>
      <c r="AA28" s="478"/>
      <c r="AB28" s="478"/>
      <c r="AC28" s="478"/>
      <c r="AD28" s="478"/>
      <c r="AE28" s="479"/>
      <c r="AF28" s="3"/>
      <c r="AG28" s="3"/>
      <c r="AH28" s="3"/>
      <c r="AI28" s="3"/>
      <c r="AJ28" s="3"/>
      <c r="AK28" s="3"/>
      <c r="AL28" s="3"/>
      <c r="AM28" s="3"/>
      <c r="AN28" s="3"/>
      <c r="AO28" s="3"/>
    </row>
    <row r="29" spans="1:65" ht="18" customHeight="1" x14ac:dyDescent="0.2">
      <c r="A29" s="493"/>
      <c r="B29" s="502" t="s">
        <v>26</v>
      </c>
      <c r="C29" s="503"/>
      <c r="D29" s="503"/>
      <c r="E29" s="504"/>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3"/>
      <c r="AF29" s="3"/>
      <c r="AG29" s="3"/>
      <c r="AH29" s="3"/>
      <c r="AI29" s="3"/>
      <c r="AJ29" s="3"/>
      <c r="AK29" s="3"/>
      <c r="AL29" s="3"/>
      <c r="AM29" s="3"/>
      <c r="AN29" s="3"/>
      <c r="AO29" s="3"/>
    </row>
    <row r="30" spans="1:65" ht="18" customHeight="1" x14ac:dyDescent="0.2">
      <c r="A30" s="493"/>
      <c r="B30" s="483" t="s">
        <v>122</v>
      </c>
      <c r="C30" s="484"/>
      <c r="D30" s="484"/>
      <c r="E30" s="485"/>
      <c r="F30" s="491" t="s">
        <v>47</v>
      </c>
      <c r="G30" s="468"/>
      <c r="H30" s="469" t="s">
        <v>123</v>
      </c>
      <c r="I30" s="470"/>
      <c r="J30" s="470"/>
      <c r="K30" s="470"/>
      <c r="L30" s="467" t="s">
        <v>30</v>
      </c>
      <c r="M30" s="468"/>
      <c r="N30" s="469"/>
      <c r="O30" s="470"/>
      <c r="P30" s="470"/>
      <c r="Q30" s="470"/>
      <c r="R30" s="467" t="s">
        <v>57</v>
      </c>
      <c r="S30" s="468"/>
      <c r="T30" s="469"/>
      <c r="U30" s="470"/>
      <c r="V30" s="470"/>
      <c r="W30" s="470"/>
      <c r="X30" s="467" t="s">
        <v>58</v>
      </c>
      <c r="Y30" s="468"/>
      <c r="Z30" s="469"/>
      <c r="AA30" s="470"/>
      <c r="AB30" s="470"/>
      <c r="AC30" s="470"/>
      <c r="AD30" s="5"/>
      <c r="AE30" s="10"/>
      <c r="AF30" s="3"/>
      <c r="AG30" s="3"/>
      <c r="AH30" s="3"/>
      <c r="AI30" s="3"/>
      <c r="AJ30" s="3"/>
      <c r="AK30" s="3"/>
      <c r="AL30" s="3"/>
      <c r="AM30" s="3"/>
      <c r="AN30" s="3"/>
      <c r="AO30" s="3"/>
    </row>
    <row r="31" spans="1:65" ht="18" customHeight="1" x14ac:dyDescent="0.2">
      <c r="A31" s="494"/>
      <c r="B31" s="486"/>
      <c r="C31" s="487"/>
      <c r="D31" s="487"/>
      <c r="E31" s="488"/>
      <c r="F31" s="491" t="s">
        <v>24</v>
      </c>
      <c r="G31" s="468"/>
      <c r="H31" s="471"/>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3"/>
      <c r="AF31" s="3"/>
      <c r="AG31" s="3"/>
      <c r="AH31" s="3"/>
      <c r="AI31" s="3"/>
      <c r="AJ31" s="3"/>
      <c r="AK31" s="3"/>
      <c r="AL31" s="3"/>
      <c r="AM31" s="3"/>
      <c r="AN31" s="3"/>
      <c r="AO31" s="3"/>
    </row>
    <row r="32" spans="1:65" ht="18" customHeight="1" thickBot="1" x14ac:dyDescent="0.25">
      <c r="A32" s="480" t="s">
        <v>44</v>
      </c>
      <c r="B32" s="481"/>
      <c r="C32" s="481"/>
      <c r="D32" s="481"/>
      <c r="E32" s="482"/>
      <c r="F32" s="489" t="s">
        <v>45</v>
      </c>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90"/>
      <c r="AF32" s="3"/>
      <c r="AG32" s="3"/>
      <c r="AH32" s="3"/>
      <c r="AI32" s="3"/>
      <c r="AJ32" s="3"/>
      <c r="AK32" s="3"/>
      <c r="AL32" s="3"/>
      <c r="AM32" s="3"/>
      <c r="AN32" s="3"/>
      <c r="AO32" s="3"/>
    </row>
    <row r="33" spans="1:41" ht="6" customHeight="1" x14ac:dyDescent="0.2">
      <c r="A33" s="135"/>
      <c r="B33" s="135"/>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3"/>
      <c r="AG33" s="3"/>
      <c r="AH33" s="3"/>
      <c r="AI33" s="3"/>
      <c r="AJ33" s="3"/>
      <c r="AK33" s="3"/>
      <c r="AL33" s="3"/>
      <c r="AM33" s="3"/>
      <c r="AN33" s="3"/>
      <c r="AO33" s="3"/>
    </row>
    <row r="34" spans="1:41" ht="14.25" customHeight="1" x14ac:dyDescent="0.2">
      <c r="A34" s="17" t="s">
        <v>46</v>
      </c>
      <c r="B34" s="137" t="s">
        <v>124</v>
      </c>
      <c r="C34" s="19" t="s">
        <v>27</v>
      </c>
      <c r="D34" s="79"/>
      <c r="E34" s="16"/>
      <c r="F34" s="138"/>
      <c r="G34" s="138"/>
      <c r="H34" s="138"/>
      <c r="I34" s="138"/>
      <c r="J34" s="138"/>
      <c r="K34" s="138"/>
      <c r="L34" s="138"/>
      <c r="M34" s="138"/>
      <c r="N34" s="138"/>
      <c r="O34" s="138"/>
      <c r="P34" s="138"/>
      <c r="Q34" s="138"/>
      <c r="R34" s="138"/>
      <c r="S34" s="138"/>
      <c r="T34" s="138"/>
      <c r="U34" s="138"/>
      <c r="V34" s="138"/>
      <c r="W34" s="138"/>
      <c r="X34" s="138"/>
      <c r="Y34" s="16"/>
      <c r="Z34" s="16"/>
      <c r="AA34" s="16"/>
      <c r="AB34" s="16"/>
      <c r="AC34" s="16"/>
      <c r="AD34" s="16"/>
      <c r="AE34" s="16"/>
      <c r="AF34" s="3"/>
      <c r="AG34" s="3"/>
      <c r="AH34" s="3"/>
      <c r="AI34" s="3"/>
      <c r="AJ34" s="3"/>
      <c r="AK34" s="3"/>
      <c r="AL34" s="3"/>
      <c r="AM34" s="3"/>
      <c r="AN34" s="3"/>
      <c r="AO34" s="3"/>
    </row>
    <row r="35" spans="1:41" s="21" customFormat="1" ht="49.5" customHeight="1" x14ac:dyDescent="0.2"/>
    <row r="36" spans="1:41" s="15" customFormat="1" ht="14.25" customHeight="1" x14ac:dyDescent="0.2">
      <c r="Y36" s="20"/>
    </row>
    <row r="37" spans="1:41" s="15" customFormat="1" ht="14.25" customHeight="1" x14ac:dyDescent="0.2"/>
    <row r="38" spans="1:41" x14ac:dyDescent="0.2">
      <c r="D38" s="22"/>
    </row>
    <row r="39" spans="1:41" x14ac:dyDescent="0.2">
      <c r="D39" s="22"/>
    </row>
  </sheetData>
  <mergeCells count="73">
    <mergeCell ref="M14:AE14"/>
    <mergeCell ref="A16:A20"/>
    <mergeCell ref="B16:I17"/>
    <mergeCell ref="B15:E15"/>
    <mergeCell ref="F15:I15"/>
    <mergeCell ref="J15:R15"/>
    <mergeCell ref="S15:V15"/>
    <mergeCell ref="W15:AE15"/>
    <mergeCell ref="V19:Y19"/>
    <mergeCell ref="J20:Y20"/>
    <mergeCell ref="J16:Q16"/>
    <mergeCell ref="R16:Y16"/>
    <mergeCell ref="J18:M18"/>
    <mergeCell ref="N18:Q18"/>
    <mergeCell ref="J19:M19"/>
    <mergeCell ref="N19:Q19"/>
    <mergeCell ref="A2:D2"/>
    <mergeCell ref="A3:AE3"/>
    <mergeCell ref="A7:AE7"/>
    <mergeCell ref="A9:A15"/>
    <mergeCell ref="B9:E9"/>
    <mergeCell ref="F9:AE9"/>
    <mergeCell ref="B10:E10"/>
    <mergeCell ref="F10:AE10"/>
    <mergeCell ref="B11:E14"/>
    <mergeCell ref="F11:I11"/>
    <mergeCell ref="J11:L11"/>
    <mergeCell ref="N11:Q11"/>
    <mergeCell ref="F12:H13"/>
    <mergeCell ref="K12:O13"/>
    <mergeCell ref="R12:AE13"/>
    <mergeCell ref="F14:L14"/>
    <mergeCell ref="B29:E29"/>
    <mergeCell ref="Z16:AD17"/>
    <mergeCell ref="Z18:AD18"/>
    <mergeCell ref="Z19:AD19"/>
    <mergeCell ref="Z20:AE20"/>
    <mergeCell ref="R18:U18"/>
    <mergeCell ref="V18:Y18"/>
    <mergeCell ref="R19:U19"/>
    <mergeCell ref="J17:M17"/>
    <mergeCell ref="N17:Q17"/>
    <mergeCell ref="R17:U17"/>
    <mergeCell ref="V17:Y17"/>
    <mergeCell ref="B27:E28"/>
    <mergeCell ref="F27:L27"/>
    <mergeCell ref="M27:AE27"/>
    <mergeCell ref="F28:L28"/>
    <mergeCell ref="M28:AE28"/>
    <mergeCell ref="N21:S22"/>
    <mergeCell ref="T21:AE22"/>
    <mergeCell ref="B23:E26"/>
    <mergeCell ref="F23:H23"/>
    <mergeCell ref="F24:H24"/>
    <mergeCell ref="F25:H25"/>
    <mergeCell ref="F26:H26"/>
    <mergeCell ref="I26:AE26"/>
    <mergeCell ref="A32:E32"/>
    <mergeCell ref="F32:AE32"/>
    <mergeCell ref="F29:AE29"/>
    <mergeCell ref="B30:E31"/>
    <mergeCell ref="F30:G30"/>
    <mergeCell ref="H30:K30"/>
    <mergeCell ref="L30:M30"/>
    <mergeCell ref="N30:Q30"/>
    <mergeCell ref="R30:S30"/>
    <mergeCell ref="T30:W30"/>
    <mergeCell ref="X30:Y30"/>
    <mergeCell ref="Z30:AC30"/>
    <mergeCell ref="F31:G31"/>
    <mergeCell ref="H31:AE31"/>
    <mergeCell ref="A21:A31"/>
    <mergeCell ref="B21:E22"/>
  </mergeCells>
  <phoneticPr fontId="7"/>
  <printOptions horizontalCentered="1"/>
  <pageMargins left="0.53" right="0.35" top="0.51" bottom="0" header="0.61"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O69"/>
  <sheetViews>
    <sheetView view="pageBreakPreview" zoomScale="69" zoomScaleNormal="100" zoomScaleSheetLayoutView="69" workbookViewId="0">
      <selection activeCell="X11" sqref="X11:AD12"/>
    </sheetView>
  </sheetViews>
  <sheetFormatPr defaultColWidth="3.08984375" defaultRowHeight="20.149999999999999" customHeight="1" x14ac:dyDescent="0.2"/>
  <cols>
    <col min="1" max="1" width="3.08984375" style="25"/>
    <col min="2" max="2" width="3.08984375" style="25" customWidth="1"/>
    <col min="3" max="3" width="3.08984375" style="25"/>
    <col min="4" max="4" width="5.36328125" style="25" customWidth="1"/>
    <col min="5" max="16384" width="3.08984375" style="25"/>
  </cols>
  <sheetData>
    <row r="1" spans="1:41" ht="7.5" customHeight="1" x14ac:dyDescent="0.2"/>
    <row r="2" spans="1:41" ht="18" customHeight="1" x14ac:dyDescent="0.2">
      <c r="A2" s="706" t="s">
        <v>130</v>
      </c>
      <c r="B2" s="707"/>
      <c r="C2" s="707"/>
      <c r="D2" s="708"/>
      <c r="E2" s="80"/>
      <c r="F2" s="24"/>
      <c r="G2" s="705"/>
      <c r="H2" s="705"/>
      <c r="I2" s="705"/>
      <c r="J2" s="705"/>
      <c r="K2" s="705"/>
      <c r="L2" s="705"/>
      <c r="M2" s="705"/>
      <c r="N2" s="705"/>
      <c r="O2" s="705"/>
      <c r="P2" s="705"/>
      <c r="Q2" s="705"/>
      <c r="R2" s="705"/>
      <c r="S2" s="705"/>
      <c r="T2" s="705"/>
      <c r="U2" s="705"/>
      <c r="V2" s="705"/>
      <c r="W2" s="705"/>
      <c r="X2" s="705"/>
      <c r="Y2" s="24"/>
      <c r="Z2" s="24"/>
      <c r="AA2" s="23"/>
      <c r="AB2" s="23"/>
    </row>
    <row r="3" spans="1:41" ht="18" customHeight="1" x14ac:dyDescent="0.2">
      <c r="A3" s="705" t="s">
        <v>131</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row>
    <row r="4" spans="1:41" ht="9" customHeight="1" thickBot="1" x14ac:dyDescent="0.25">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41" ht="18" customHeight="1" thickBot="1" x14ac:dyDescent="0.25">
      <c r="B5" s="150"/>
      <c r="C5" s="717" t="s">
        <v>29</v>
      </c>
      <c r="D5" s="718"/>
      <c r="E5" s="718"/>
      <c r="F5" s="718"/>
      <c r="G5" s="718"/>
      <c r="H5" s="718"/>
      <c r="I5" s="718"/>
      <c r="J5" s="718"/>
      <c r="K5" s="718"/>
      <c r="L5" s="718"/>
      <c r="M5" s="720"/>
      <c r="N5" s="717" t="s">
        <v>186</v>
      </c>
      <c r="O5" s="718"/>
      <c r="P5" s="718"/>
      <c r="Q5" s="718"/>
      <c r="R5" s="718"/>
      <c r="S5" s="718"/>
      <c r="T5" s="718"/>
      <c r="U5" s="718"/>
      <c r="V5" s="718"/>
      <c r="W5" s="718"/>
      <c r="X5" s="718"/>
      <c r="Y5" s="718"/>
      <c r="Z5" s="718"/>
      <c r="AA5" s="718"/>
      <c r="AB5" s="718"/>
      <c r="AC5" s="718"/>
      <c r="AD5" s="719"/>
    </row>
    <row r="6" spans="1:41" s="6" customFormat="1" ht="18" customHeight="1" thickTop="1" x14ac:dyDescent="0.2">
      <c r="B6" s="681" t="s">
        <v>132</v>
      </c>
      <c r="C6" s="578" t="s">
        <v>36</v>
      </c>
      <c r="D6" s="579"/>
      <c r="E6" s="580"/>
      <c r="F6" s="684"/>
      <c r="G6" s="684"/>
      <c r="H6" s="684"/>
      <c r="I6" s="684"/>
      <c r="J6" s="684"/>
      <c r="K6" s="684"/>
      <c r="L6" s="684"/>
      <c r="M6" s="685"/>
      <c r="N6" s="429" t="s">
        <v>105</v>
      </c>
      <c r="O6" s="430"/>
      <c r="P6" s="430"/>
      <c r="Q6" s="430"/>
      <c r="R6" s="588"/>
      <c r="S6" s="588"/>
      <c r="T6" s="588"/>
      <c r="U6" s="88" t="s">
        <v>33</v>
      </c>
      <c r="V6" s="431"/>
      <c r="W6" s="431"/>
      <c r="X6" s="431"/>
      <c r="Y6" s="431"/>
      <c r="Z6" s="88" t="s">
        <v>34</v>
      </c>
      <c r="AA6" s="2"/>
      <c r="AB6" s="1"/>
      <c r="AC6" s="2"/>
      <c r="AD6" s="11"/>
      <c r="AE6" s="142"/>
      <c r="AF6" s="3"/>
      <c r="AG6" s="3"/>
      <c r="AH6" s="3"/>
      <c r="AI6" s="3"/>
      <c r="AJ6" s="3"/>
      <c r="AK6" s="3"/>
      <c r="AL6" s="3"/>
      <c r="AM6" s="3"/>
      <c r="AN6" s="3"/>
      <c r="AO6" s="3"/>
    </row>
    <row r="7" spans="1:41" s="6" customFormat="1" ht="15.75" customHeight="1" x14ac:dyDescent="0.2">
      <c r="B7" s="682"/>
      <c r="C7" s="563" t="s">
        <v>8</v>
      </c>
      <c r="D7" s="564"/>
      <c r="E7" s="565"/>
      <c r="F7" s="686"/>
      <c r="G7" s="687"/>
      <c r="H7" s="687"/>
      <c r="I7" s="687"/>
      <c r="J7" s="687"/>
      <c r="K7" s="687"/>
      <c r="L7" s="687"/>
      <c r="M7" s="688"/>
      <c r="N7" s="570"/>
      <c r="O7" s="571"/>
      <c r="P7" s="571"/>
      <c r="Q7" s="32" t="s">
        <v>49</v>
      </c>
      <c r="R7" s="100" t="s">
        <v>53</v>
      </c>
      <c r="S7" s="571"/>
      <c r="T7" s="571"/>
      <c r="U7" s="571"/>
      <c r="V7" s="102" t="s">
        <v>51</v>
      </c>
      <c r="W7" s="100" t="s">
        <v>52</v>
      </c>
      <c r="X7" s="574"/>
      <c r="Y7" s="574"/>
      <c r="Z7" s="574"/>
      <c r="AA7" s="574"/>
      <c r="AB7" s="574"/>
      <c r="AC7" s="574"/>
      <c r="AD7" s="575"/>
      <c r="AE7" s="143"/>
      <c r="AF7" s="3"/>
      <c r="AG7" s="3"/>
      <c r="AH7" s="3"/>
      <c r="AI7" s="3"/>
      <c r="AJ7" s="3"/>
      <c r="AK7" s="3"/>
      <c r="AL7" s="3"/>
      <c r="AM7" s="3"/>
      <c r="AN7" s="3"/>
      <c r="AO7" s="3"/>
    </row>
    <row r="8" spans="1:41" s="6" customFormat="1" ht="15.75" customHeight="1" x14ac:dyDescent="0.2">
      <c r="B8" s="682"/>
      <c r="C8" s="486"/>
      <c r="D8" s="487"/>
      <c r="E8" s="488"/>
      <c r="F8" s="689"/>
      <c r="G8" s="690"/>
      <c r="H8" s="690"/>
      <c r="I8" s="690"/>
      <c r="J8" s="690"/>
      <c r="K8" s="690"/>
      <c r="L8" s="690"/>
      <c r="M8" s="691"/>
      <c r="N8" s="572"/>
      <c r="O8" s="573"/>
      <c r="P8" s="573"/>
      <c r="Q8" s="90" t="s">
        <v>50</v>
      </c>
      <c r="R8" s="101" t="s">
        <v>54</v>
      </c>
      <c r="S8" s="573"/>
      <c r="T8" s="573"/>
      <c r="U8" s="573"/>
      <c r="V8" s="101" t="s">
        <v>55</v>
      </c>
      <c r="W8" s="101"/>
      <c r="X8" s="576"/>
      <c r="Y8" s="576"/>
      <c r="Z8" s="576"/>
      <c r="AA8" s="576"/>
      <c r="AB8" s="576"/>
      <c r="AC8" s="576"/>
      <c r="AD8" s="577"/>
      <c r="AE8" s="143"/>
      <c r="AF8" s="3"/>
      <c r="AG8" s="3"/>
      <c r="AH8" s="3"/>
      <c r="AI8" s="3"/>
      <c r="AJ8" s="3"/>
      <c r="AK8" s="3"/>
      <c r="AL8" s="3"/>
      <c r="AM8" s="3"/>
      <c r="AN8" s="3"/>
      <c r="AO8" s="3"/>
    </row>
    <row r="9" spans="1:41" s="6" customFormat="1" ht="18" customHeight="1" x14ac:dyDescent="0.2">
      <c r="B9" s="716"/>
      <c r="C9" s="552" t="s">
        <v>110</v>
      </c>
      <c r="D9" s="553"/>
      <c r="E9" s="554"/>
      <c r="F9" s="555" t="s">
        <v>111</v>
      </c>
      <c r="G9" s="555"/>
      <c r="H9" s="555"/>
      <c r="I9" s="555"/>
      <c r="J9" s="555"/>
      <c r="K9" s="555"/>
      <c r="L9" s="555"/>
      <c r="M9" s="556"/>
      <c r="N9" s="589" t="s">
        <v>99</v>
      </c>
      <c r="O9" s="590"/>
      <c r="P9" s="590"/>
      <c r="Q9" s="590"/>
      <c r="R9" s="590"/>
      <c r="S9" s="590"/>
      <c r="T9" s="590"/>
      <c r="U9" s="548"/>
      <c r="V9" s="549"/>
      <c r="W9" s="549"/>
      <c r="X9" s="549"/>
      <c r="Y9" s="549"/>
      <c r="Z9" s="549"/>
      <c r="AA9" s="549"/>
      <c r="AB9" s="549"/>
      <c r="AC9" s="549"/>
      <c r="AD9" s="550"/>
      <c r="AE9" s="144"/>
      <c r="AF9" s="3"/>
      <c r="AG9" s="3"/>
      <c r="AH9" s="3"/>
      <c r="AI9" s="3"/>
      <c r="AJ9" s="3"/>
      <c r="AK9" s="3"/>
      <c r="AL9" s="3"/>
      <c r="AM9" s="3"/>
      <c r="AN9" s="3"/>
      <c r="AO9" s="3"/>
    </row>
    <row r="10" spans="1:41" s="6" customFormat="1" ht="18" customHeight="1" x14ac:dyDescent="0.2">
      <c r="B10" s="681" t="s">
        <v>133</v>
      </c>
      <c r="C10" s="578" t="s">
        <v>36</v>
      </c>
      <c r="D10" s="579"/>
      <c r="E10" s="580"/>
      <c r="F10" s="684"/>
      <c r="G10" s="684"/>
      <c r="H10" s="684"/>
      <c r="I10" s="684"/>
      <c r="J10" s="684"/>
      <c r="K10" s="684"/>
      <c r="L10" s="684"/>
      <c r="M10" s="685"/>
      <c r="N10" s="429" t="s">
        <v>105</v>
      </c>
      <c r="O10" s="430"/>
      <c r="P10" s="430"/>
      <c r="Q10" s="430"/>
      <c r="R10" s="588"/>
      <c r="S10" s="588"/>
      <c r="T10" s="588"/>
      <c r="U10" s="88" t="s">
        <v>33</v>
      </c>
      <c r="V10" s="431"/>
      <c r="W10" s="431"/>
      <c r="X10" s="431"/>
      <c r="Y10" s="431"/>
      <c r="Z10" s="88" t="s">
        <v>34</v>
      </c>
      <c r="AA10" s="2"/>
      <c r="AB10" s="1"/>
      <c r="AC10" s="2"/>
      <c r="AD10" s="11"/>
      <c r="AE10" s="142"/>
      <c r="AF10" s="3"/>
      <c r="AG10" s="3"/>
      <c r="AH10" s="3"/>
      <c r="AI10" s="3"/>
      <c r="AJ10" s="3"/>
      <c r="AK10" s="3"/>
      <c r="AL10" s="3"/>
      <c r="AM10" s="3"/>
      <c r="AN10" s="3"/>
      <c r="AO10" s="3"/>
    </row>
    <row r="11" spans="1:41" s="6" customFormat="1" ht="15.75" customHeight="1" x14ac:dyDescent="0.2">
      <c r="B11" s="682"/>
      <c r="C11" s="563" t="s">
        <v>8</v>
      </c>
      <c r="D11" s="564"/>
      <c r="E11" s="565"/>
      <c r="F11" s="686"/>
      <c r="G11" s="687"/>
      <c r="H11" s="687"/>
      <c r="I11" s="687"/>
      <c r="J11" s="687"/>
      <c r="K11" s="687"/>
      <c r="L11" s="687"/>
      <c r="M11" s="688"/>
      <c r="N11" s="570"/>
      <c r="O11" s="571"/>
      <c r="P11" s="571"/>
      <c r="Q11" s="32" t="s">
        <v>49</v>
      </c>
      <c r="R11" s="100" t="s">
        <v>53</v>
      </c>
      <c r="S11" s="571"/>
      <c r="T11" s="571"/>
      <c r="U11" s="571"/>
      <c r="V11" s="102" t="s">
        <v>51</v>
      </c>
      <c r="W11" s="100" t="s">
        <v>52</v>
      </c>
      <c r="X11" s="574"/>
      <c r="Y11" s="574"/>
      <c r="Z11" s="574"/>
      <c r="AA11" s="574"/>
      <c r="AB11" s="574"/>
      <c r="AC11" s="574"/>
      <c r="AD11" s="575"/>
      <c r="AE11" s="143"/>
      <c r="AF11" s="3"/>
      <c r="AG11" s="3"/>
      <c r="AH11" s="3"/>
      <c r="AI11" s="3"/>
      <c r="AJ11" s="3"/>
      <c r="AK11" s="3"/>
      <c r="AL11" s="3"/>
      <c r="AM11" s="3"/>
      <c r="AN11" s="3"/>
      <c r="AO11" s="3"/>
    </row>
    <row r="12" spans="1:41" s="6" customFormat="1" ht="15.75" customHeight="1" x14ac:dyDescent="0.2">
      <c r="B12" s="682"/>
      <c r="C12" s="486"/>
      <c r="D12" s="487"/>
      <c r="E12" s="488"/>
      <c r="F12" s="689"/>
      <c r="G12" s="690"/>
      <c r="H12" s="690"/>
      <c r="I12" s="690"/>
      <c r="J12" s="690"/>
      <c r="K12" s="690"/>
      <c r="L12" s="690"/>
      <c r="M12" s="691"/>
      <c r="N12" s="572"/>
      <c r="O12" s="573"/>
      <c r="P12" s="573"/>
      <c r="Q12" s="90" t="s">
        <v>50</v>
      </c>
      <c r="R12" s="101" t="s">
        <v>54</v>
      </c>
      <c r="S12" s="573"/>
      <c r="T12" s="573"/>
      <c r="U12" s="573"/>
      <c r="V12" s="101" t="s">
        <v>55</v>
      </c>
      <c r="W12" s="101"/>
      <c r="X12" s="576"/>
      <c r="Y12" s="576"/>
      <c r="Z12" s="576"/>
      <c r="AA12" s="576"/>
      <c r="AB12" s="576"/>
      <c r="AC12" s="576"/>
      <c r="AD12" s="577"/>
      <c r="AE12" s="143"/>
      <c r="AF12" s="3"/>
      <c r="AG12" s="3"/>
      <c r="AH12" s="3"/>
      <c r="AI12" s="3"/>
      <c r="AJ12" s="3"/>
      <c r="AK12" s="3"/>
      <c r="AL12" s="3"/>
      <c r="AM12" s="3"/>
      <c r="AN12" s="3"/>
      <c r="AO12" s="3"/>
    </row>
    <row r="13" spans="1:41" s="6" customFormat="1" ht="18" customHeight="1" x14ac:dyDescent="0.2">
      <c r="B13" s="716"/>
      <c r="C13" s="552" t="s">
        <v>110</v>
      </c>
      <c r="D13" s="553"/>
      <c r="E13" s="554"/>
      <c r="F13" s="555" t="s">
        <v>111</v>
      </c>
      <c r="G13" s="555"/>
      <c r="H13" s="555"/>
      <c r="I13" s="555"/>
      <c r="J13" s="555"/>
      <c r="K13" s="555"/>
      <c r="L13" s="555"/>
      <c r="M13" s="556"/>
      <c r="N13" s="589" t="s">
        <v>99</v>
      </c>
      <c r="O13" s="590"/>
      <c r="P13" s="590"/>
      <c r="Q13" s="590"/>
      <c r="R13" s="590"/>
      <c r="S13" s="590"/>
      <c r="T13" s="590"/>
      <c r="U13" s="548"/>
      <c r="V13" s="549"/>
      <c r="W13" s="549"/>
      <c r="X13" s="549"/>
      <c r="Y13" s="549"/>
      <c r="Z13" s="549"/>
      <c r="AA13" s="549"/>
      <c r="AB13" s="549"/>
      <c r="AC13" s="549"/>
      <c r="AD13" s="550"/>
      <c r="AE13" s="144"/>
      <c r="AF13" s="3"/>
      <c r="AG13" s="3"/>
      <c r="AH13" s="3"/>
      <c r="AI13" s="3"/>
      <c r="AJ13" s="3"/>
      <c r="AK13" s="3"/>
      <c r="AL13" s="3"/>
      <c r="AM13" s="3"/>
      <c r="AN13" s="3"/>
      <c r="AO13" s="3"/>
    </row>
    <row r="14" spans="1:41" s="6" customFormat="1" ht="18" customHeight="1" x14ac:dyDescent="0.2">
      <c r="B14" s="681" t="s">
        <v>57</v>
      </c>
      <c r="C14" s="578" t="s">
        <v>36</v>
      </c>
      <c r="D14" s="579"/>
      <c r="E14" s="580"/>
      <c r="F14" s="684"/>
      <c r="G14" s="684"/>
      <c r="H14" s="684"/>
      <c r="I14" s="684"/>
      <c r="J14" s="684"/>
      <c r="K14" s="684"/>
      <c r="L14" s="684"/>
      <c r="M14" s="685"/>
      <c r="N14" s="429" t="s">
        <v>105</v>
      </c>
      <c r="O14" s="430"/>
      <c r="P14" s="430"/>
      <c r="Q14" s="430"/>
      <c r="R14" s="588"/>
      <c r="S14" s="588"/>
      <c r="T14" s="588"/>
      <c r="U14" s="88" t="s">
        <v>33</v>
      </c>
      <c r="V14" s="431"/>
      <c r="W14" s="431"/>
      <c r="X14" s="431"/>
      <c r="Y14" s="431"/>
      <c r="Z14" s="88" t="s">
        <v>34</v>
      </c>
      <c r="AA14" s="2"/>
      <c r="AB14" s="1"/>
      <c r="AC14" s="2"/>
      <c r="AD14" s="11"/>
      <c r="AE14" s="142"/>
      <c r="AF14" s="3"/>
      <c r="AG14" s="3"/>
      <c r="AH14" s="3"/>
      <c r="AI14" s="3"/>
      <c r="AJ14" s="3"/>
      <c r="AK14" s="3"/>
      <c r="AL14" s="3"/>
      <c r="AM14" s="3"/>
      <c r="AN14" s="3"/>
      <c r="AO14" s="3"/>
    </row>
    <row r="15" spans="1:41" s="6" customFormat="1" ht="15.75" customHeight="1" x14ac:dyDescent="0.2">
      <c r="B15" s="682"/>
      <c r="C15" s="563" t="s">
        <v>8</v>
      </c>
      <c r="D15" s="564"/>
      <c r="E15" s="565"/>
      <c r="F15" s="686"/>
      <c r="G15" s="687"/>
      <c r="H15" s="687"/>
      <c r="I15" s="687"/>
      <c r="J15" s="687"/>
      <c r="K15" s="687"/>
      <c r="L15" s="687"/>
      <c r="M15" s="688"/>
      <c r="N15" s="570"/>
      <c r="O15" s="571"/>
      <c r="P15" s="571"/>
      <c r="Q15" s="32" t="s">
        <v>49</v>
      </c>
      <c r="R15" s="100" t="s">
        <v>53</v>
      </c>
      <c r="S15" s="571"/>
      <c r="T15" s="571"/>
      <c r="U15" s="571"/>
      <c r="V15" s="102" t="s">
        <v>51</v>
      </c>
      <c r="W15" s="100" t="s">
        <v>52</v>
      </c>
      <c r="X15" s="574"/>
      <c r="Y15" s="574"/>
      <c r="Z15" s="574"/>
      <c r="AA15" s="574"/>
      <c r="AB15" s="574"/>
      <c r="AC15" s="574"/>
      <c r="AD15" s="575"/>
      <c r="AE15" s="143"/>
      <c r="AF15" s="3"/>
      <c r="AG15" s="3"/>
      <c r="AH15" s="3"/>
      <c r="AI15" s="3"/>
      <c r="AJ15" s="3"/>
      <c r="AK15" s="3"/>
      <c r="AL15" s="3"/>
      <c r="AM15" s="3"/>
      <c r="AN15" s="3"/>
      <c r="AO15" s="3"/>
    </row>
    <row r="16" spans="1:41" s="6" customFormat="1" ht="15.75" customHeight="1" x14ac:dyDescent="0.2">
      <c r="B16" s="682"/>
      <c r="C16" s="486"/>
      <c r="D16" s="487"/>
      <c r="E16" s="488"/>
      <c r="F16" s="689"/>
      <c r="G16" s="690"/>
      <c r="H16" s="690"/>
      <c r="I16" s="690"/>
      <c r="J16" s="690"/>
      <c r="K16" s="690"/>
      <c r="L16" s="690"/>
      <c r="M16" s="691"/>
      <c r="N16" s="572"/>
      <c r="O16" s="573"/>
      <c r="P16" s="573"/>
      <c r="Q16" s="90" t="s">
        <v>50</v>
      </c>
      <c r="R16" s="101" t="s">
        <v>54</v>
      </c>
      <c r="S16" s="573"/>
      <c r="T16" s="573"/>
      <c r="U16" s="573"/>
      <c r="V16" s="101" t="s">
        <v>55</v>
      </c>
      <c r="W16" s="101"/>
      <c r="X16" s="576"/>
      <c r="Y16" s="576"/>
      <c r="Z16" s="576"/>
      <c r="AA16" s="576"/>
      <c r="AB16" s="576"/>
      <c r="AC16" s="576"/>
      <c r="AD16" s="577"/>
      <c r="AE16" s="143"/>
      <c r="AF16" s="3"/>
      <c r="AG16" s="3"/>
      <c r="AH16" s="3"/>
      <c r="AI16" s="3"/>
      <c r="AJ16" s="3"/>
      <c r="AK16" s="3"/>
      <c r="AL16" s="3"/>
      <c r="AM16" s="3"/>
      <c r="AN16" s="3"/>
      <c r="AO16" s="3"/>
    </row>
    <row r="17" spans="2:41" s="6" customFormat="1" ht="18" customHeight="1" x14ac:dyDescent="0.2">
      <c r="B17" s="716"/>
      <c r="C17" s="552" t="s">
        <v>110</v>
      </c>
      <c r="D17" s="553"/>
      <c r="E17" s="554"/>
      <c r="F17" s="555" t="s">
        <v>111</v>
      </c>
      <c r="G17" s="555"/>
      <c r="H17" s="555"/>
      <c r="I17" s="555"/>
      <c r="J17" s="555"/>
      <c r="K17" s="555"/>
      <c r="L17" s="555"/>
      <c r="M17" s="556"/>
      <c r="N17" s="589" t="s">
        <v>99</v>
      </c>
      <c r="O17" s="590"/>
      <c r="P17" s="590"/>
      <c r="Q17" s="590"/>
      <c r="R17" s="590"/>
      <c r="S17" s="590"/>
      <c r="T17" s="590"/>
      <c r="U17" s="548"/>
      <c r="V17" s="549"/>
      <c r="W17" s="549"/>
      <c r="X17" s="549"/>
      <c r="Y17" s="549"/>
      <c r="Z17" s="549"/>
      <c r="AA17" s="549"/>
      <c r="AB17" s="549"/>
      <c r="AC17" s="549"/>
      <c r="AD17" s="550"/>
      <c r="AE17" s="144"/>
      <c r="AF17" s="3"/>
      <c r="AG17" s="3"/>
      <c r="AH17" s="3"/>
      <c r="AI17" s="3"/>
      <c r="AJ17" s="3"/>
      <c r="AK17" s="3"/>
      <c r="AL17" s="3"/>
      <c r="AM17" s="3"/>
      <c r="AN17" s="3"/>
      <c r="AO17" s="3"/>
    </row>
    <row r="18" spans="2:41" s="6" customFormat="1" ht="18" customHeight="1" x14ac:dyDescent="0.2">
      <c r="B18" s="681" t="s">
        <v>58</v>
      </c>
      <c r="C18" s="578" t="s">
        <v>36</v>
      </c>
      <c r="D18" s="579"/>
      <c r="E18" s="580"/>
      <c r="F18" s="684"/>
      <c r="G18" s="684"/>
      <c r="H18" s="684"/>
      <c r="I18" s="684"/>
      <c r="J18" s="684"/>
      <c r="K18" s="684"/>
      <c r="L18" s="684"/>
      <c r="M18" s="685"/>
      <c r="N18" s="429" t="s">
        <v>105</v>
      </c>
      <c r="O18" s="430"/>
      <c r="P18" s="430"/>
      <c r="Q18" s="430"/>
      <c r="R18" s="588"/>
      <c r="S18" s="588"/>
      <c r="T18" s="588"/>
      <c r="U18" s="88" t="s">
        <v>33</v>
      </c>
      <c r="V18" s="431"/>
      <c r="W18" s="431"/>
      <c r="X18" s="431"/>
      <c r="Y18" s="431"/>
      <c r="Z18" s="88" t="s">
        <v>34</v>
      </c>
      <c r="AA18" s="2"/>
      <c r="AB18" s="1"/>
      <c r="AC18" s="2"/>
      <c r="AD18" s="11"/>
      <c r="AE18" s="142"/>
      <c r="AF18" s="3"/>
      <c r="AG18" s="3"/>
      <c r="AH18" s="3"/>
      <c r="AI18" s="3"/>
      <c r="AJ18" s="3"/>
      <c r="AK18" s="3"/>
      <c r="AL18" s="3"/>
      <c r="AM18" s="3"/>
      <c r="AN18" s="3"/>
      <c r="AO18" s="3"/>
    </row>
    <row r="19" spans="2:41" s="6" customFormat="1" ht="15.75" customHeight="1" x14ac:dyDescent="0.2">
      <c r="B19" s="682"/>
      <c r="C19" s="563" t="s">
        <v>8</v>
      </c>
      <c r="D19" s="564"/>
      <c r="E19" s="565"/>
      <c r="F19" s="686"/>
      <c r="G19" s="687"/>
      <c r="H19" s="687"/>
      <c r="I19" s="687"/>
      <c r="J19" s="687"/>
      <c r="K19" s="687"/>
      <c r="L19" s="687"/>
      <c r="M19" s="688"/>
      <c r="N19" s="570"/>
      <c r="O19" s="571"/>
      <c r="P19" s="571"/>
      <c r="Q19" s="32" t="s">
        <v>49</v>
      </c>
      <c r="R19" s="100" t="s">
        <v>53</v>
      </c>
      <c r="S19" s="571"/>
      <c r="T19" s="571"/>
      <c r="U19" s="571"/>
      <c r="V19" s="102" t="s">
        <v>51</v>
      </c>
      <c r="W19" s="100" t="s">
        <v>52</v>
      </c>
      <c r="X19" s="574"/>
      <c r="Y19" s="574"/>
      <c r="Z19" s="574"/>
      <c r="AA19" s="574"/>
      <c r="AB19" s="574"/>
      <c r="AC19" s="574"/>
      <c r="AD19" s="575"/>
      <c r="AE19" s="143"/>
      <c r="AF19" s="3"/>
      <c r="AG19" s="3"/>
      <c r="AH19" s="3"/>
      <c r="AI19" s="3"/>
      <c r="AJ19" s="3"/>
      <c r="AK19" s="3"/>
      <c r="AL19" s="3"/>
      <c r="AM19" s="3"/>
      <c r="AN19" s="3"/>
      <c r="AO19" s="3"/>
    </row>
    <row r="20" spans="2:41" s="6" customFormat="1" ht="15.75" customHeight="1" x14ac:dyDescent="0.2">
      <c r="B20" s="682"/>
      <c r="C20" s="486"/>
      <c r="D20" s="487"/>
      <c r="E20" s="488"/>
      <c r="F20" s="689"/>
      <c r="G20" s="690"/>
      <c r="H20" s="690"/>
      <c r="I20" s="690"/>
      <c r="J20" s="690"/>
      <c r="K20" s="690"/>
      <c r="L20" s="690"/>
      <c r="M20" s="691"/>
      <c r="N20" s="572"/>
      <c r="O20" s="573"/>
      <c r="P20" s="573"/>
      <c r="Q20" s="90" t="s">
        <v>50</v>
      </c>
      <c r="R20" s="101" t="s">
        <v>54</v>
      </c>
      <c r="S20" s="573"/>
      <c r="T20" s="573"/>
      <c r="U20" s="573"/>
      <c r="V20" s="101" t="s">
        <v>55</v>
      </c>
      <c r="W20" s="101"/>
      <c r="X20" s="576"/>
      <c r="Y20" s="576"/>
      <c r="Z20" s="576"/>
      <c r="AA20" s="576"/>
      <c r="AB20" s="576"/>
      <c r="AC20" s="576"/>
      <c r="AD20" s="577"/>
      <c r="AE20" s="143"/>
      <c r="AF20" s="3"/>
      <c r="AG20" s="3"/>
      <c r="AH20" s="3"/>
      <c r="AI20" s="3"/>
      <c r="AJ20" s="3"/>
      <c r="AK20" s="3"/>
      <c r="AL20" s="3"/>
      <c r="AM20" s="3"/>
      <c r="AN20" s="3"/>
      <c r="AO20" s="3"/>
    </row>
    <row r="21" spans="2:41" s="6" customFormat="1" ht="18" customHeight="1" x14ac:dyDescent="0.2">
      <c r="B21" s="716"/>
      <c r="C21" s="552" t="s">
        <v>110</v>
      </c>
      <c r="D21" s="553"/>
      <c r="E21" s="554"/>
      <c r="F21" s="555" t="s">
        <v>111</v>
      </c>
      <c r="G21" s="555"/>
      <c r="H21" s="555"/>
      <c r="I21" s="555"/>
      <c r="J21" s="555"/>
      <c r="K21" s="555"/>
      <c r="L21" s="555"/>
      <c r="M21" s="556"/>
      <c r="N21" s="589" t="s">
        <v>99</v>
      </c>
      <c r="O21" s="590"/>
      <c r="P21" s="590"/>
      <c r="Q21" s="590"/>
      <c r="R21" s="590"/>
      <c r="S21" s="590"/>
      <c r="T21" s="590"/>
      <c r="U21" s="548"/>
      <c r="V21" s="549"/>
      <c r="W21" s="549"/>
      <c r="X21" s="549"/>
      <c r="Y21" s="549"/>
      <c r="Z21" s="549"/>
      <c r="AA21" s="549"/>
      <c r="AB21" s="549"/>
      <c r="AC21" s="549"/>
      <c r="AD21" s="550"/>
      <c r="AE21" s="144"/>
      <c r="AF21" s="3"/>
      <c r="AG21" s="3"/>
      <c r="AH21" s="3"/>
      <c r="AI21" s="3"/>
      <c r="AJ21" s="3"/>
      <c r="AK21" s="3"/>
      <c r="AL21" s="3"/>
      <c r="AM21" s="3"/>
      <c r="AN21" s="3"/>
      <c r="AO21" s="3"/>
    </row>
    <row r="22" spans="2:41" s="6" customFormat="1" ht="18" customHeight="1" x14ac:dyDescent="0.2">
      <c r="B22" s="681" t="s">
        <v>59</v>
      </c>
      <c r="C22" s="578" t="s">
        <v>36</v>
      </c>
      <c r="D22" s="579"/>
      <c r="E22" s="580"/>
      <c r="F22" s="684"/>
      <c r="G22" s="684"/>
      <c r="H22" s="684"/>
      <c r="I22" s="684"/>
      <c r="J22" s="684"/>
      <c r="K22" s="684"/>
      <c r="L22" s="684"/>
      <c r="M22" s="685"/>
      <c r="N22" s="429" t="s">
        <v>105</v>
      </c>
      <c r="O22" s="430"/>
      <c r="P22" s="430"/>
      <c r="Q22" s="430"/>
      <c r="R22" s="588"/>
      <c r="S22" s="588"/>
      <c r="T22" s="588"/>
      <c r="U22" s="88" t="s">
        <v>33</v>
      </c>
      <c r="V22" s="431"/>
      <c r="W22" s="431"/>
      <c r="X22" s="431"/>
      <c r="Y22" s="431"/>
      <c r="Z22" s="88" t="s">
        <v>34</v>
      </c>
      <c r="AA22" s="2"/>
      <c r="AB22" s="1"/>
      <c r="AC22" s="2"/>
      <c r="AD22" s="11"/>
      <c r="AE22" s="142"/>
      <c r="AF22" s="3"/>
      <c r="AG22" s="3"/>
      <c r="AH22" s="3"/>
      <c r="AI22" s="3"/>
      <c r="AJ22" s="3"/>
      <c r="AK22" s="3"/>
      <c r="AL22" s="3"/>
      <c r="AM22" s="3"/>
      <c r="AN22" s="3"/>
      <c r="AO22" s="3"/>
    </row>
    <row r="23" spans="2:41" s="6" customFormat="1" ht="15.75" customHeight="1" x14ac:dyDescent="0.2">
      <c r="B23" s="682"/>
      <c r="C23" s="563" t="s">
        <v>8</v>
      </c>
      <c r="D23" s="564"/>
      <c r="E23" s="565"/>
      <c r="F23" s="686"/>
      <c r="G23" s="687"/>
      <c r="H23" s="687"/>
      <c r="I23" s="687"/>
      <c r="J23" s="687"/>
      <c r="K23" s="687"/>
      <c r="L23" s="687"/>
      <c r="M23" s="688"/>
      <c r="N23" s="570"/>
      <c r="O23" s="571"/>
      <c r="P23" s="571"/>
      <c r="Q23" s="32" t="s">
        <v>49</v>
      </c>
      <c r="R23" s="100" t="s">
        <v>53</v>
      </c>
      <c r="S23" s="571"/>
      <c r="T23" s="571"/>
      <c r="U23" s="571"/>
      <c r="V23" s="102" t="s">
        <v>51</v>
      </c>
      <c r="W23" s="100" t="s">
        <v>52</v>
      </c>
      <c r="X23" s="574"/>
      <c r="Y23" s="574"/>
      <c r="Z23" s="574"/>
      <c r="AA23" s="574"/>
      <c r="AB23" s="574"/>
      <c r="AC23" s="574"/>
      <c r="AD23" s="575"/>
      <c r="AE23" s="143"/>
      <c r="AF23" s="3"/>
      <c r="AG23" s="3"/>
      <c r="AH23" s="3"/>
      <c r="AI23" s="3"/>
      <c r="AJ23" s="3"/>
      <c r="AK23" s="3"/>
      <c r="AL23" s="3"/>
      <c r="AM23" s="3"/>
      <c r="AN23" s="3"/>
      <c r="AO23" s="3"/>
    </row>
    <row r="24" spans="2:41" s="6" customFormat="1" ht="15.75" customHeight="1" x14ac:dyDescent="0.2">
      <c r="B24" s="682"/>
      <c r="C24" s="486"/>
      <c r="D24" s="487"/>
      <c r="E24" s="488"/>
      <c r="F24" s="689"/>
      <c r="G24" s="690"/>
      <c r="H24" s="690"/>
      <c r="I24" s="690"/>
      <c r="J24" s="690"/>
      <c r="K24" s="690"/>
      <c r="L24" s="690"/>
      <c r="M24" s="691"/>
      <c r="N24" s="572"/>
      <c r="O24" s="573"/>
      <c r="P24" s="573"/>
      <c r="Q24" s="90" t="s">
        <v>50</v>
      </c>
      <c r="R24" s="101" t="s">
        <v>54</v>
      </c>
      <c r="S24" s="573"/>
      <c r="T24" s="573"/>
      <c r="U24" s="573"/>
      <c r="V24" s="101" t="s">
        <v>55</v>
      </c>
      <c r="W24" s="101"/>
      <c r="X24" s="576"/>
      <c r="Y24" s="576"/>
      <c r="Z24" s="576"/>
      <c r="AA24" s="576"/>
      <c r="AB24" s="576"/>
      <c r="AC24" s="576"/>
      <c r="AD24" s="577"/>
      <c r="AE24" s="143"/>
      <c r="AF24" s="3"/>
      <c r="AG24" s="3"/>
      <c r="AH24" s="3"/>
      <c r="AI24" s="3"/>
      <c r="AJ24" s="3"/>
      <c r="AK24" s="3"/>
      <c r="AL24" s="3"/>
      <c r="AM24" s="3"/>
      <c r="AN24" s="3"/>
      <c r="AO24" s="3"/>
    </row>
    <row r="25" spans="2:41" s="6" customFormat="1" ht="18" customHeight="1" x14ac:dyDescent="0.2">
      <c r="B25" s="716"/>
      <c r="C25" s="552" t="s">
        <v>110</v>
      </c>
      <c r="D25" s="553"/>
      <c r="E25" s="554"/>
      <c r="F25" s="555" t="s">
        <v>111</v>
      </c>
      <c r="G25" s="555"/>
      <c r="H25" s="555"/>
      <c r="I25" s="555"/>
      <c r="J25" s="555"/>
      <c r="K25" s="555"/>
      <c r="L25" s="555"/>
      <c r="M25" s="556"/>
      <c r="N25" s="589" t="s">
        <v>99</v>
      </c>
      <c r="O25" s="590"/>
      <c r="P25" s="590"/>
      <c r="Q25" s="590"/>
      <c r="R25" s="590"/>
      <c r="S25" s="590"/>
      <c r="T25" s="590"/>
      <c r="U25" s="548"/>
      <c r="V25" s="549"/>
      <c r="W25" s="549"/>
      <c r="X25" s="549"/>
      <c r="Y25" s="549"/>
      <c r="Z25" s="549"/>
      <c r="AA25" s="549"/>
      <c r="AB25" s="549"/>
      <c r="AC25" s="549"/>
      <c r="AD25" s="550"/>
      <c r="AE25" s="144"/>
      <c r="AF25" s="3"/>
      <c r="AG25" s="3"/>
      <c r="AH25" s="3"/>
      <c r="AI25" s="3"/>
      <c r="AJ25" s="3"/>
      <c r="AK25" s="3"/>
      <c r="AL25" s="3"/>
      <c r="AM25" s="3"/>
      <c r="AN25" s="3"/>
      <c r="AO25" s="3"/>
    </row>
    <row r="26" spans="2:41" s="6" customFormat="1" ht="18" customHeight="1" x14ac:dyDescent="0.2">
      <c r="B26" s="681" t="s">
        <v>60</v>
      </c>
      <c r="C26" s="578" t="s">
        <v>36</v>
      </c>
      <c r="D26" s="579"/>
      <c r="E26" s="580"/>
      <c r="F26" s="684"/>
      <c r="G26" s="684"/>
      <c r="H26" s="684"/>
      <c r="I26" s="684"/>
      <c r="J26" s="684"/>
      <c r="K26" s="684"/>
      <c r="L26" s="684"/>
      <c r="M26" s="685"/>
      <c r="N26" s="429" t="s">
        <v>105</v>
      </c>
      <c r="O26" s="430"/>
      <c r="P26" s="430"/>
      <c r="Q26" s="430"/>
      <c r="R26" s="588"/>
      <c r="S26" s="588"/>
      <c r="T26" s="588"/>
      <c r="U26" s="88" t="s">
        <v>33</v>
      </c>
      <c r="V26" s="431"/>
      <c r="W26" s="431"/>
      <c r="X26" s="431"/>
      <c r="Y26" s="431"/>
      <c r="Z26" s="88" t="s">
        <v>34</v>
      </c>
      <c r="AA26" s="2"/>
      <c r="AB26" s="1"/>
      <c r="AC26" s="2"/>
      <c r="AD26" s="11"/>
      <c r="AE26" s="142"/>
      <c r="AF26" s="3"/>
      <c r="AG26" s="3"/>
      <c r="AH26" s="3"/>
      <c r="AI26" s="3"/>
      <c r="AJ26" s="3"/>
      <c r="AK26" s="3"/>
      <c r="AL26" s="3"/>
      <c r="AM26" s="3"/>
      <c r="AN26" s="3"/>
      <c r="AO26" s="3"/>
    </row>
    <row r="27" spans="2:41" s="6" customFormat="1" ht="15.75" customHeight="1" x14ac:dyDescent="0.2">
      <c r="B27" s="682"/>
      <c r="C27" s="563" t="s">
        <v>8</v>
      </c>
      <c r="D27" s="564"/>
      <c r="E27" s="565"/>
      <c r="F27" s="686"/>
      <c r="G27" s="687"/>
      <c r="H27" s="687"/>
      <c r="I27" s="687"/>
      <c r="J27" s="687"/>
      <c r="K27" s="687"/>
      <c r="L27" s="687"/>
      <c r="M27" s="688"/>
      <c r="N27" s="570"/>
      <c r="O27" s="571"/>
      <c r="P27" s="571"/>
      <c r="Q27" s="32" t="s">
        <v>49</v>
      </c>
      <c r="R27" s="100" t="s">
        <v>53</v>
      </c>
      <c r="S27" s="571"/>
      <c r="T27" s="571"/>
      <c r="U27" s="571"/>
      <c r="V27" s="102" t="s">
        <v>51</v>
      </c>
      <c r="W27" s="100" t="s">
        <v>52</v>
      </c>
      <c r="X27" s="574"/>
      <c r="Y27" s="574"/>
      <c r="Z27" s="574"/>
      <c r="AA27" s="574"/>
      <c r="AB27" s="574"/>
      <c r="AC27" s="574"/>
      <c r="AD27" s="575"/>
      <c r="AE27" s="143"/>
      <c r="AF27" s="3"/>
      <c r="AG27" s="3"/>
      <c r="AH27" s="3"/>
      <c r="AI27" s="3"/>
      <c r="AJ27" s="3"/>
      <c r="AK27" s="3"/>
      <c r="AL27" s="3"/>
      <c r="AM27" s="3"/>
      <c r="AN27" s="3"/>
      <c r="AO27" s="3"/>
    </row>
    <row r="28" spans="2:41" s="6" customFormat="1" ht="15.75" customHeight="1" x14ac:dyDescent="0.2">
      <c r="B28" s="682"/>
      <c r="C28" s="486"/>
      <c r="D28" s="487"/>
      <c r="E28" s="488"/>
      <c r="F28" s="689"/>
      <c r="G28" s="690"/>
      <c r="H28" s="690"/>
      <c r="I28" s="690"/>
      <c r="J28" s="690"/>
      <c r="K28" s="690"/>
      <c r="L28" s="690"/>
      <c r="M28" s="691"/>
      <c r="N28" s="572"/>
      <c r="O28" s="573"/>
      <c r="P28" s="573"/>
      <c r="Q28" s="90" t="s">
        <v>50</v>
      </c>
      <c r="R28" s="101" t="s">
        <v>54</v>
      </c>
      <c r="S28" s="573"/>
      <c r="T28" s="573"/>
      <c r="U28" s="573"/>
      <c r="V28" s="101" t="s">
        <v>55</v>
      </c>
      <c r="W28" s="101"/>
      <c r="X28" s="576"/>
      <c r="Y28" s="576"/>
      <c r="Z28" s="576"/>
      <c r="AA28" s="576"/>
      <c r="AB28" s="576"/>
      <c r="AC28" s="576"/>
      <c r="AD28" s="577"/>
      <c r="AE28" s="143"/>
      <c r="AF28" s="3"/>
      <c r="AG28" s="3"/>
      <c r="AH28" s="3"/>
      <c r="AI28" s="3"/>
      <c r="AJ28" s="3"/>
      <c r="AK28" s="3"/>
      <c r="AL28" s="3"/>
      <c r="AM28" s="3"/>
      <c r="AN28" s="3"/>
      <c r="AO28" s="3"/>
    </row>
    <row r="29" spans="2:41" s="6" customFormat="1" ht="18" customHeight="1" x14ac:dyDescent="0.2">
      <c r="B29" s="716"/>
      <c r="C29" s="552" t="s">
        <v>110</v>
      </c>
      <c r="D29" s="553"/>
      <c r="E29" s="554"/>
      <c r="F29" s="555" t="s">
        <v>111</v>
      </c>
      <c r="G29" s="555"/>
      <c r="H29" s="555"/>
      <c r="I29" s="555"/>
      <c r="J29" s="555"/>
      <c r="K29" s="555"/>
      <c r="L29" s="555"/>
      <c r="M29" s="556"/>
      <c r="N29" s="589" t="s">
        <v>99</v>
      </c>
      <c r="O29" s="590"/>
      <c r="P29" s="590"/>
      <c r="Q29" s="590"/>
      <c r="R29" s="590"/>
      <c r="S29" s="590"/>
      <c r="T29" s="590"/>
      <c r="U29" s="548"/>
      <c r="V29" s="549"/>
      <c r="W29" s="549"/>
      <c r="X29" s="549"/>
      <c r="Y29" s="549"/>
      <c r="Z29" s="549"/>
      <c r="AA29" s="549"/>
      <c r="AB29" s="549"/>
      <c r="AC29" s="549"/>
      <c r="AD29" s="550"/>
      <c r="AE29" s="144"/>
      <c r="AF29" s="3"/>
      <c r="AG29" s="3"/>
      <c r="AH29" s="3"/>
      <c r="AI29" s="3"/>
      <c r="AJ29" s="3"/>
      <c r="AK29" s="3"/>
      <c r="AL29" s="3"/>
      <c r="AM29" s="3"/>
      <c r="AN29" s="3"/>
      <c r="AO29" s="3"/>
    </row>
    <row r="30" spans="2:41" s="6" customFormat="1" ht="18" customHeight="1" x14ac:dyDescent="0.2">
      <c r="B30" s="681" t="s">
        <v>61</v>
      </c>
      <c r="C30" s="578" t="s">
        <v>36</v>
      </c>
      <c r="D30" s="579"/>
      <c r="E30" s="580"/>
      <c r="F30" s="684"/>
      <c r="G30" s="684"/>
      <c r="H30" s="684"/>
      <c r="I30" s="684"/>
      <c r="J30" s="684"/>
      <c r="K30" s="684"/>
      <c r="L30" s="684"/>
      <c r="M30" s="685"/>
      <c r="N30" s="429" t="s">
        <v>105</v>
      </c>
      <c r="O30" s="430"/>
      <c r="P30" s="430"/>
      <c r="Q30" s="430"/>
      <c r="R30" s="588"/>
      <c r="S30" s="588"/>
      <c r="T30" s="588"/>
      <c r="U30" s="88" t="s">
        <v>33</v>
      </c>
      <c r="V30" s="431"/>
      <c r="W30" s="431"/>
      <c r="X30" s="431"/>
      <c r="Y30" s="431"/>
      <c r="Z30" s="88" t="s">
        <v>34</v>
      </c>
      <c r="AA30" s="2"/>
      <c r="AB30" s="1"/>
      <c r="AC30" s="2"/>
      <c r="AD30" s="11"/>
      <c r="AE30" s="142"/>
      <c r="AF30" s="3"/>
      <c r="AG30" s="3"/>
      <c r="AH30" s="3"/>
      <c r="AI30" s="3"/>
      <c r="AJ30" s="3"/>
      <c r="AK30" s="3"/>
      <c r="AL30" s="3"/>
      <c r="AM30" s="3"/>
      <c r="AN30" s="3"/>
      <c r="AO30" s="3"/>
    </row>
    <row r="31" spans="2:41" s="6" customFormat="1" ht="15.75" customHeight="1" x14ac:dyDescent="0.2">
      <c r="B31" s="682"/>
      <c r="C31" s="563" t="s">
        <v>8</v>
      </c>
      <c r="D31" s="564"/>
      <c r="E31" s="565"/>
      <c r="F31" s="686"/>
      <c r="G31" s="687"/>
      <c r="H31" s="687"/>
      <c r="I31" s="687"/>
      <c r="J31" s="687"/>
      <c r="K31" s="687"/>
      <c r="L31" s="687"/>
      <c r="M31" s="688"/>
      <c r="N31" s="570"/>
      <c r="O31" s="571"/>
      <c r="P31" s="571"/>
      <c r="Q31" s="32" t="s">
        <v>49</v>
      </c>
      <c r="R31" s="100" t="s">
        <v>53</v>
      </c>
      <c r="S31" s="571"/>
      <c r="T31" s="571"/>
      <c r="U31" s="571"/>
      <c r="V31" s="102" t="s">
        <v>51</v>
      </c>
      <c r="W31" s="100" t="s">
        <v>52</v>
      </c>
      <c r="X31" s="574"/>
      <c r="Y31" s="574"/>
      <c r="Z31" s="574"/>
      <c r="AA31" s="574"/>
      <c r="AB31" s="574"/>
      <c r="AC31" s="574"/>
      <c r="AD31" s="575"/>
      <c r="AE31" s="143"/>
      <c r="AF31" s="3"/>
      <c r="AG31" s="3"/>
      <c r="AH31" s="3"/>
      <c r="AI31" s="3"/>
      <c r="AJ31" s="3"/>
      <c r="AK31" s="3"/>
      <c r="AL31" s="3"/>
      <c r="AM31" s="3"/>
      <c r="AN31" s="3"/>
      <c r="AO31" s="3"/>
    </row>
    <row r="32" spans="2:41" s="6" customFormat="1" ht="15.75" customHeight="1" x14ac:dyDescent="0.2">
      <c r="B32" s="682"/>
      <c r="C32" s="486"/>
      <c r="D32" s="487"/>
      <c r="E32" s="488"/>
      <c r="F32" s="689"/>
      <c r="G32" s="690"/>
      <c r="H32" s="690"/>
      <c r="I32" s="690"/>
      <c r="J32" s="690"/>
      <c r="K32" s="690"/>
      <c r="L32" s="690"/>
      <c r="M32" s="691"/>
      <c r="N32" s="572"/>
      <c r="O32" s="573"/>
      <c r="P32" s="573"/>
      <c r="Q32" s="90" t="s">
        <v>50</v>
      </c>
      <c r="R32" s="101" t="s">
        <v>54</v>
      </c>
      <c r="S32" s="573"/>
      <c r="T32" s="573"/>
      <c r="U32" s="573"/>
      <c r="V32" s="101" t="s">
        <v>55</v>
      </c>
      <c r="W32" s="101"/>
      <c r="X32" s="576"/>
      <c r="Y32" s="576"/>
      <c r="Z32" s="576"/>
      <c r="AA32" s="576"/>
      <c r="AB32" s="576"/>
      <c r="AC32" s="576"/>
      <c r="AD32" s="577"/>
      <c r="AE32" s="143"/>
      <c r="AF32" s="3"/>
      <c r="AG32" s="3"/>
      <c r="AH32" s="3"/>
      <c r="AI32" s="3"/>
      <c r="AJ32" s="3"/>
      <c r="AK32" s="3"/>
      <c r="AL32" s="3"/>
      <c r="AM32" s="3"/>
      <c r="AN32" s="3"/>
      <c r="AO32" s="3"/>
    </row>
    <row r="33" spans="2:41" s="6" customFormat="1" ht="18" customHeight="1" x14ac:dyDescent="0.2">
      <c r="B33" s="716"/>
      <c r="C33" s="552" t="s">
        <v>110</v>
      </c>
      <c r="D33" s="553"/>
      <c r="E33" s="554"/>
      <c r="F33" s="555" t="s">
        <v>111</v>
      </c>
      <c r="G33" s="555"/>
      <c r="H33" s="555"/>
      <c r="I33" s="555"/>
      <c r="J33" s="555"/>
      <c r="K33" s="555"/>
      <c r="L33" s="555"/>
      <c r="M33" s="556"/>
      <c r="N33" s="589" t="s">
        <v>99</v>
      </c>
      <c r="O33" s="590"/>
      <c r="P33" s="590"/>
      <c r="Q33" s="590"/>
      <c r="R33" s="590"/>
      <c r="S33" s="590"/>
      <c r="T33" s="590"/>
      <c r="U33" s="548"/>
      <c r="V33" s="549"/>
      <c r="W33" s="549"/>
      <c r="X33" s="549"/>
      <c r="Y33" s="549"/>
      <c r="Z33" s="549"/>
      <c r="AA33" s="549"/>
      <c r="AB33" s="549"/>
      <c r="AC33" s="549"/>
      <c r="AD33" s="550"/>
      <c r="AE33" s="144"/>
      <c r="AF33" s="3"/>
      <c r="AG33" s="3"/>
      <c r="AH33" s="3"/>
      <c r="AI33" s="3"/>
      <c r="AJ33" s="3"/>
      <c r="AK33" s="3"/>
      <c r="AL33" s="3"/>
      <c r="AM33" s="3"/>
      <c r="AN33" s="3"/>
      <c r="AO33" s="3"/>
    </row>
    <row r="34" spans="2:41" s="6" customFormat="1" ht="18" customHeight="1" x14ac:dyDescent="0.2">
      <c r="B34" s="681" t="s">
        <v>134</v>
      </c>
      <c r="C34" s="578" t="s">
        <v>36</v>
      </c>
      <c r="D34" s="579"/>
      <c r="E34" s="580"/>
      <c r="F34" s="684"/>
      <c r="G34" s="684"/>
      <c r="H34" s="684"/>
      <c r="I34" s="684"/>
      <c r="J34" s="684"/>
      <c r="K34" s="684"/>
      <c r="L34" s="684"/>
      <c r="M34" s="685"/>
      <c r="N34" s="429" t="s">
        <v>105</v>
      </c>
      <c r="O34" s="430"/>
      <c r="P34" s="430"/>
      <c r="Q34" s="430"/>
      <c r="R34" s="588"/>
      <c r="S34" s="588"/>
      <c r="T34" s="588"/>
      <c r="U34" s="88" t="s">
        <v>33</v>
      </c>
      <c r="V34" s="431"/>
      <c r="W34" s="431"/>
      <c r="X34" s="431"/>
      <c r="Y34" s="431"/>
      <c r="Z34" s="88" t="s">
        <v>34</v>
      </c>
      <c r="AA34" s="2"/>
      <c r="AB34" s="1"/>
      <c r="AC34" s="2"/>
      <c r="AD34" s="11"/>
      <c r="AE34" s="142"/>
      <c r="AF34" s="3"/>
      <c r="AG34" s="3"/>
      <c r="AH34" s="3"/>
      <c r="AI34" s="3"/>
      <c r="AJ34" s="3"/>
      <c r="AK34" s="3"/>
      <c r="AL34" s="3"/>
      <c r="AM34" s="3"/>
      <c r="AN34" s="3"/>
      <c r="AO34" s="3"/>
    </row>
    <row r="35" spans="2:41" s="6" customFormat="1" ht="15.75" customHeight="1" x14ac:dyDescent="0.2">
      <c r="B35" s="682"/>
      <c r="C35" s="563" t="s">
        <v>8</v>
      </c>
      <c r="D35" s="564"/>
      <c r="E35" s="565"/>
      <c r="F35" s="686"/>
      <c r="G35" s="687"/>
      <c r="H35" s="687"/>
      <c r="I35" s="687"/>
      <c r="J35" s="687"/>
      <c r="K35" s="687"/>
      <c r="L35" s="687"/>
      <c r="M35" s="688"/>
      <c r="N35" s="570"/>
      <c r="O35" s="571"/>
      <c r="P35" s="571"/>
      <c r="Q35" s="32" t="s">
        <v>49</v>
      </c>
      <c r="R35" s="100" t="s">
        <v>53</v>
      </c>
      <c r="S35" s="571"/>
      <c r="T35" s="571"/>
      <c r="U35" s="571"/>
      <c r="V35" s="102" t="s">
        <v>51</v>
      </c>
      <c r="W35" s="100" t="s">
        <v>52</v>
      </c>
      <c r="X35" s="574"/>
      <c r="Y35" s="574"/>
      <c r="Z35" s="574"/>
      <c r="AA35" s="574"/>
      <c r="AB35" s="574"/>
      <c r="AC35" s="574"/>
      <c r="AD35" s="575"/>
      <c r="AE35" s="143"/>
      <c r="AF35" s="3"/>
      <c r="AG35" s="3"/>
      <c r="AH35" s="3"/>
      <c r="AI35" s="3"/>
      <c r="AJ35" s="3"/>
      <c r="AK35" s="3"/>
      <c r="AL35" s="3"/>
      <c r="AM35" s="3"/>
      <c r="AN35" s="3"/>
      <c r="AO35" s="3"/>
    </row>
    <row r="36" spans="2:41" s="6" customFormat="1" ht="15.75" customHeight="1" x14ac:dyDescent="0.2">
      <c r="B36" s="682"/>
      <c r="C36" s="486"/>
      <c r="D36" s="487"/>
      <c r="E36" s="488"/>
      <c r="F36" s="689"/>
      <c r="G36" s="690"/>
      <c r="H36" s="690"/>
      <c r="I36" s="690"/>
      <c r="J36" s="690"/>
      <c r="K36" s="690"/>
      <c r="L36" s="690"/>
      <c r="M36" s="691"/>
      <c r="N36" s="572"/>
      <c r="O36" s="573"/>
      <c r="P36" s="573"/>
      <c r="Q36" s="90" t="s">
        <v>50</v>
      </c>
      <c r="R36" s="101" t="s">
        <v>54</v>
      </c>
      <c r="S36" s="573"/>
      <c r="T36" s="573"/>
      <c r="U36" s="573"/>
      <c r="V36" s="101" t="s">
        <v>55</v>
      </c>
      <c r="W36" s="101"/>
      <c r="X36" s="576"/>
      <c r="Y36" s="576"/>
      <c r="Z36" s="576"/>
      <c r="AA36" s="576"/>
      <c r="AB36" s="576"/>
      <c r="AC36" s="576"/>
      <c r="AD36" s="577"/>
      <c r="AE36" s="143"/>
      <c r="AF36" s="3"/>
      <c r="AG36" s="3"/>
      <c r="AH36" s="3"/>
      <c r="AI36" s="3"/>
      <c r="AJ36" s="3"/>
      <c r="AK36" s="3"/>
      <c r="AL36" s="3"/>
      <c r="AM36" s="3"/>
      <c r="AN36" s="3"/>
      <c r="AO36" s="3"/>
    </row>
    <row r="37" spans="2:41" s="6" customFormat="1" ht="18" customHeight="1" x14ac:dyDescent="0.2">
      <c r="B37" s="716"/>
      <c r="C37" s="552" t="s">
        <v>110</v>
      </c>
      <c r="D37" s="553"/>
      <c r="E37" s="554"/>
      <c r="F37" s="555" t="s">
        <v>111</v>
      </c>
      <c r="G37" s="555"/>
      <c r="H37" s="555"/>
      <c r="I37" s="555"/>
      <c r="J37" s="555"/>
      <c r="K37" s="555"/>
      <c r="L37" s="555"/>
      <c r="M37" s="556"/>
      <c r="N37" s="589" t="s">
        <v>99</v>
      </c>
      <c r="O37" s="590"/>
      <c r="P37" s="590"/>
      <c r="Q37" s="590"/>
      <c r="R37" s="590"/>
      <c r="S37" s="590"/>
      <c r="T37" s="590"/>
      <c r="U37" s="548"/>
      <c r="V37" s="549"/>
      <c r="W37" s="549"/>
      <c r="X37" s="549"/>
      <c r="Y37" s="549"/>
      <c r="Z37" s="549"/>
      <c r="AA37" s="549"/>
      <c r="AB37" s="549"/>
      <c r="AC37" s="549"/>
      <c r="AD37" s="550"/>
      <c r="AE37" s="144"/>
      <c r="AF37" s="3"/>
      <c r="AG37" s="3"/>
      <c r="AH37" s="3"/>
      <c r="AI37" s="3"/>
      <c r="AJ37" s="3"/>
      <c r="AK37" s="3"/>
      <c r="AL37" s="3"/>
      <c r="AM37" s="3"/>
      <c r="AN37" s="3"/>
      <c r="AO37" s="3"/>
    </row>
    <row r="38" spans="2:41" s="6" customFormat="1" ht="18" customHeight="1" x14ac:dyDescent="0.2">
      <c r="B38" s="681" t="s">
        <v>135</v>
      </c>
      <c r="C38" s="578" t="s">
        <v>36</v>
      </c>
      <c r="D38" s="579"/>
      <c r="E38" s="580"/>
      <c r="F38" s="684"/>
      <c r="G38" s="684"/>
      <c r="H38" s="684"/>
      <c r="I38" s="684"/>
      <c r="J38" s="684"/>
      <c r="K38" s="684"/>
      <c r="L38" s="684"/>
      <c r="M38" s="685"/>
      <c r="N38" s="429" t="s">
        <v>105</v>
      </c>
      <c r="O38" s="430"/>
      <c r="P38" s="430"/>
      <c r="Q38" s="430"/>
      <c r="R38" s="588"/>
      <c r="S38" s="588"/>
      <c r="T38" s="588"/>
      <c r="U38" s="88" t="s">
        <v>33</v>
      </c>
      <c r="V38" s="431"/>
      <c r="W38" s="431"/>
      <c r="X38" s="431"/>
      <c r="Y38" s="431"/>
      <c r="Z38" s="88" t="s">
        <v>34</v>
      </c>
      <c r="AA38" s="2"/>
      <c r="AB38" s="1"/>
      <c r="AC38" s="2"/>
      <c r="AD38" s="11"/>
      <c r="AE38" s="142"/>
      <c r="AF38" s="3"/>
      <c r="AG38" s="3"/>
      <c r="AH38" s="3"/>
      <c r="AI38" s="3"/>
      <c r="AJ38" s="3"/>
      <c r="AK38" s="3"/>
      <c r="AL38" s="3"/>
      <c r="AM38" s="3"/>
      <c r="AN38" s="3"/>
      <c r="AO38" s="3"/>
    </row>
    <row r="39" spans="2:41" s="6" customFormat="1" ht="15.75" customHeight="1" x14ac:dyDescent="0.2">
      <c r="B39" s="682"/>
      <c r="C39" s="563" t="s">
        <v>8</v>
      </c>
      <c r="D39" s="564"/>
      <c r="E39" s="565"/>
      <c r="F39" s="686"/>
      <c r="G39" s="687"/>
      <c r="H39" s="687"/>
      <c r="I39" s="687"/>
      <c r="J39" s="687"/>
      <c r="K39" s="687"/>
      <c r="L39" s="687"/>
      <c r="M39" s="688"/>
      <c r="N39" s="570"/>
      <c r="O39" s="571"/>
      <c r="P39" s="571"/>
      <c r="Q39" s="32" t="s">
        <v>49</v>
      </c>
      <c r="R39" s="100" t="s">
        <v>53</v>
      </c>
      <c r="S39" s="571"/>
      <c r="T39" s="571"/>
      <c r="U39" s="571"/>
      <c r="V39" s="102" t="s">
        <v>51</v>
      </c>
      <c r="W39" s="100" t="s">
        <v>52</v>
      </c>
      <c r="X39" s="574"/>
      <c r="Y39" s="574"/>
      <c r="Z39" s="574"/>
      <c r="AA39" s="574"/>
      <c r="AB39" s="574"/>
      <c r="AC39" s="574"/>
      <c r="AD39" s="575"/>
      <c r="AE39" s="143"/>
      <c r="AF39" s="3"/>
      <c r="AG39" s="3"/>
      <c r="AH39" s="3"/>
      <c r="AI39" s="3"/>
      <c r="AJ39" s="3"/>
      <c r="AK39" s="3"/>
      <c r="AL39" s="3"/>
      <c r="AM39" s="3"/>
      <c r="AN39" s="3"/>
      <c r="AO39" s="3"/>
    </row>
    <row r="40" spans="2:41" s="6" customFormat="1" ht="15.75" customHeight="1" x14ac:dyDescent="0.2">
      <c r="B40" s="682"/>
      <c r="C40" s="486"/>
      <c r="D40" s="487"/>
      <c r="E40" s="488"/>
      <c r="F40" s="689"/>
      <c r="G40" s="690"/>
      <c r="H40" s="690"/>
      <c r="I40" s="690"/>
      <c r="J40" s="690"/>
      <c r="K40" s="690"/>
      <c r="L40" s="690"/>
      <c r="M40" s="691"/>
      <c r="N40" s="572"/>
      <c r="O40" s="573"/>
      <c r="P40" s="573"/>
      <c r="Q40" s="90" t="s">
        <v>50</v>
      </c>
      <c r="R40" s="101" t="s">
        <v>54</v>
      </c>
      <c r="S40" s="573"/>
      <c r="T40" s="573"/>
      <c r="U40" s="573"/>
      <c r="V40" s="101" t="s">
        <v>55</v>
      </c>
      <c r="W40" s="101"/>
      <c r="X40" s="576"/>
      <c r="Y40" s="576"/>
      <c r="Z40" s="576"/>
      <c r="AA40" s="576"/>
      <c r="AB40" s="576"/>
      <c r="AC40" s="576"/>
      <c r="AD40" s="577"/>
      <c r="AE40" s="143"/>
      <c r="AF40" s="3"/>
      <c r="AG40" s="3"/>
      <c r="AH40" s="3"/>
      <c r="AI40" s="3"/>
      <c r="AJ40" s="3"/>
      <c r="AK40" s="3"/>
      <c r="AL40" s="3"/>
      <c r="AM40" s="3"/>
      <c r="AN40" s="3"/>
      <c r="AO40" s="3"/>
    </row>
    <row r="41" spans="2:41" s="6" customFormat="1" ht="18" customHeight="1" x14ac:dyDescent="0.2">
      <c r="B41" s="716"/>
      <c r="C41" s="552" t="s">
        <v>110</v>
      </c>
      <c r="D41" s="553"/>
      <c r="E41" s="554"/>
      <c r="F41" s="555" t="s">
        <v>111</v>
      </c>
      <c r="G41" s="555"/>
      <c r="H41" s="555"/>
      <c r="I41" s="555"/>
      <c r="J41" s="555"/>
      <c r="K41" s="555"/>
      <c r="L41" s="555"/>
      <c r="M41" s="556"/>
      <c r="N41" s="589" t="s">
        <v>99</v>
      </c>
      <c r="O41" s="590"/>
      <c r="P41" s="590"/>
      <c r="Q41" s="590"/>
      <c r="R41" s="590"/>
      <c r="S41" s="590"/>
      <c r="T41" s="590"/>
      <c r="U41" s="548"/>
      <c r="V41" s="549"/>
      <c r="W41" s="549"/>
      <c r="X41" s="549"/>
      <c r="Y41" s="549"/>
      <c r="Z41" s="549"/>
      <c r="AA41" s="549"/>
      <c r="AB41" s="549"/>
      <c r="AC41" s="549"/>
      <c r="AD41" s="550"/>
      <c r="AE41" s="144"/>
      <c r="AF41" s="3"/>
      <c r="AG41" s="3"/>
      <c r="AH41" s="3"/>
      <c r="AI41" s="3"/>
      <c r="AJ41" s="3"/>
      <c r="AK41" s="3"/>
      <c r="AL41" s="3"/>
      <c r="AM41" s="3"/>
      <c r="AN41" s="3"/>
      <c r="AO41" s="3"/>
    </row>
    <row r="42" spans="2:41" s="6" customFormat="1" ht="18" customHeight="1" x14ac:dyDescent="0.2">
      <c r="B42" s="681" t="s">
        <v>62</v>
      </c>
      <c r="C42" s="578" t="s">
        <v>36</v>
      </c>
      <c r="D42" s="579"/>
      <c r="E42" s="580"/>
      <c r="F42" s="684"/>
      <c r="G42" s="684"/>
      <c r="H42" s="684"/>
      <c r="I42" s="684"/>
      <c r="J42" s="684"/>
      <c r="K42" s="684"/>
      <c r="L42" s="684"/>
      <c r="M42" s="685"/>
      <c r="N42" s="429" t="s">
        <v>105</v>
      </c>
      <c r="O42" s="430"/>
      <c r="P42" s="430"/>
      <c r="Q42" s="430"/>
      <c r="R42" s="588"/>
      <c r="S42" s="588"/>
      <c r="T42" s="588"/>
      <c r="U42" s="88" t="s">
        <v>33</v>
      </c>
      <c r="V42" s="431"/>
      <c r="W42" s="431"/>
      <c r="X42" s="431"/>
      <c r="Y42" s="431"/>
      <c r="Z42" s="88" t="s">
        <v>34</v>
      </c>
      <c r="AA42" s="2"/>
      <c r="AB42" s="1"/>
      <c r="AC42" s="2"/>
      <c r="AD42" s="11"/>
      <c r="AE42" s="142"/>
      <c r="AF42" s="3"/>
      <c r="AG42" s="3"/>
      <c r="AH42" s="3"/>
      <c r="AI42" s="3"/>
      <c r="AJ42" s="3"/>
      <c r="AK42" s="3"/>
      <c r="AL42" s="3"/>
      <c r="AM42" s="3"/>
      <c r="AN42" s="3"/>
      <c r="AO42" s="3"/>
    </row>
    <row r="43" spans="2:41" s="6" customFormat="1" ht="15.75" customHeight="1" x14ac:dyDescent="0.2">
      <c r="B43" s="682"/>
      <c r="C43" s="563" t="s">
        <v>8</v>
      </c>
      <c r="D43" s="564"/>
      <c r="E43" s="565"/>
      <c r="F43" s="686"/>
      <c r="G43" s="687"/>
      <c r="H43" s="687"/>
      <c r="I43" s="687"/>
      <c r="J43" s="687"/>
      <c r="K43" s="687"/>
      <c r="L43" s="687"/>
      <c r="M43" s="688"/>
      <c r="N43" s="570"/>
      <c r="O43" s="571"/>
      <c r="P43" s="571"/>
      <c r="Q43" s="32" t="s">
        <v>49</v>
      </c>
      <c r="R43" s="100" t="s">
        <v>53</v>
      </c>
      <c r="S43" s="571"/>
      <c r="T43" s="571"/>
      <c r="U43" s="571"/>
      <c r="V43" s="102" t="s">
        <v>51</v>
      </c>
      <c r="W43" s="100" t="s">
        <v>52</v>
      </c>
      <c r="X43" s="574"/>
      <c r="Y43" s="574"/>
      <c r="Z43" s="574"/>
      <c r="AA43" s="574"/>
      <c r="AB43" s="574"/>
      <c r="AC43" s="574"/>
      <c r="AD43" s="575"/>
      <c r="AE43" s="143"/>
      <c r="AF43" s="3"/>
      <c r="AG43" s="3"/>
      <c r="AH43" s="3"/>
      <c r="AI43" s="3"/>
      <c r="AJ43" s="3"/>
      <c r="AK43" s="3"/>
      <c r="AL43" s="3"/>
      <c r="AM43" s="3"/>
      <c r="AN43" s="3"/>
      <c r="AO43" s="3"/>
    </row>
    <row r="44" spans="2:41" s="6" customFormat="1" ht="15.75" customHeight="1" x14ac:dyDescent="0.2">
      <c r="B44" s="682"/>
      <c r="C44" s="486"/>
      <c r="D44" s="487"/>
      <c r="E44" s="488"/>
      <c r="F44" s="689"/>
      <c r="G44" s="690"/>
      <c r="H44" s="690"/>
      <c r="I44" s="690"/>
      <c r="J44" s="690"/>
      <c r="K44" s="690"/>
      <c r="L44" s="690"/>
      <c r="M44" s="691"/>
      <c r="N44" s="572"/>
      <c r="O44" s="573"/>
      <c r="P44" s="573"/>
      <c r="Q44" s="90" t="s">
        <v>50</v>
      </c>
      <c r="R44" s="101" t="s">
        <v>54</v>
      </c>
      <c r="S44" s="573"/>
      <c r="T44" s="573"/>
      <c r="U44" s="573"/>
      <c r="V44" s="101" t="s">
        <v>55</v>
      </c>
      <c r="W44" s="101"/>
      <c r="X44" s="576"/>
      <c r="Y44" s="576"/>
      <c r="Z44" s="576"/>
      <c r="AA44" s="576"/>
      <c r="AB44" s="576"/>
      <c r="AC44" s="576"/>
      <c r="AD44" s="577"/>
      <c r="AE44" s="143"/>
      <c r="AF44" s="3"/>
      <c r="AG44" s="3"/>
      <c r="AH44" s="3"/>
      <c r="AI44" s="3"/>
      <c r="AJ44" s="3"/>
      <c r="AK44" s="3"/>
      <c r="AL44" s="3"/>
      <c r="AM44" s="3"/>
      <c r="AN44" s="3"/>
      <c r="AO44" s="3"/>
    </row>
    <row r="45" spans="2:41" s="6" customFormat="1" ht="18" customHeight="1" x14ac:dyDescent="0.2">
      <c r="B45" s="682"/>
      <c r="C45" s="709" t="s">
        <v>110</v>
      </c>
      <c r="D45" s="710"/>
      <c r="E45" s="711"/>
      <c r="F45" s="712" t="s">
        <v>111</v>
      </c>
      <c r="G45" s="712"/>
      <c r="H45" s="712"/>
      <c r="I45" s="712"/>
      <c r="J45" s="712"/>
      <c r="K45" s="712"/>
      <c r="L45" s="712"/>
      <c r="M45" s="713"/>
      <c r="N45" s="714" t="s">
        <v>99</v>
      </c>
      <c r="O45" s="715"/>
      <c r="P45" s="715"/>
      <c r="Q45" s="715"/>
      <c r="R45" s="715"/>
      <c r="S45" s="715"/>
      <c r="T45" s="715"/>
      <c r="U45" s="702"/>
      <c r="V45" s="703"/>
      <c r="W45" s="703"/>
      <c r="X45" s="703"/>
      <c r="Y45" s="703"/>
      <c r="Z45" s="703"/>
      <c r="AA45" s="703"/>
      <c r="AB45" s="703"/>
      <c r="AC45" s="703"/>
      <c r="AD45" s="704"/>
      <c r="AE45" s="144"/>
      <c r="AF45" s="3"/>
      <c r="AG45" s="3"/>
      <c r="AH45" s="3"/>
      <c r="AI45" s="3"/>
      <c r="AJ45" s="3"/>
      <c r="AK45" s="3"/>
      <c r="AL45" s="3"/>
      <c r="AM45" s="3"/>
      <c r="AN45" s="3"/>
      <c r="AO45" s="3"/>
    </row>
    <row r="46" spans="2:41" s="6" customFormat="1" ht="18" customHeight="1" x14ac:dyDescent="0.2">
      <c r="B46" s="681" t="s">
        <v>62</v>
      </c>
      <c r="C46" s="578" t="s">
        <v>36</v>
      </c>
      <c r="D46" s="579"/>
      <c r="E46" s="580"/>
      <c r="F46" s="684"/>
      <c r="G46" s="684"/>
      <c r="H46" s="684"/>
      <c r="I46" s="684"/>
      <c r="J46" s="684"/>
      <c r="K46" s="684"/>
      <c r="L46" s="684"/>
      <c r="M46" s="685"/>
      <c r="N46" s="429" t="s">
        <v>105</v>
      </c>
      <c r="O46" s="430"/>
      <c r="P46" s="430"/>
      <c r="Q46" s="430"/>
      <c r="R46" s="588"/>
      <c r="S46" s="588"/>
      <c r="T46" s="588"/>
      <c r="U46" s="88" t="s">
        <v>33</v>
      </c>
      <c r="V46" s="431"/>
      <c r="W46" s="431"/>
      <c r="X46" s="431"/>
      <c r="Y46" s="431"/>
      <c r="Z46" s="88" t="s">
        <v>34</v>
      </c>
      <c r="AA46" s="2"/>
      <c r="AB46" s="1"/>
      <c r="AC46" s="2"/>
      <c r="AD46" s="11"/>
      <c r="AE46" s="142"/>
      <c r="AF46" s="3"/>
      <c r="AG46" s="3"/>
      <c r="AH46" s="3"/>
      <c r="AI46" s="3"/>
      <c r="AJ46" s="3"/>
      <c r="AK46" s="3"/>
      <c r="AL46" s="3"/>
      <c r="AM46" s="3"/>
      <c r="AN46" s="3"/>
      <c r="AO46" s="3"/>
    </row>
    <row r="47" spans="2:41" s="6" customFormat="1" ht="15.75" customHeight="1" x14ac:dyDescent="0.2">
      <c r="B47" s="682"/>
      <c r="C47" s="563" t="s">
        <v>8</v>
      </c>
      <c r="D47" s="564"/>
      <c r="E47" s="565"/>
      <c r="F47" s="686"/>
      <c r="G47" s="687"/>
      <c r="H47" s="687"/>
      <c r="I47" s="687"/>
      <c r="J47" s="687"/>
      <c r="K47" s="687"/>
      <c r="L47" s="687"/>
      <c r="M47" s="688"/>
      <c r="N47" s="570"/>
      <c r="O47" s="571"/>
      <c r="P47" s="571"/>
      <c r="Q47" s="32" t="s">
        <v>49</v>
      </c>
      <c r="R47" s="100" t="s">
        <v>53</v>
      </c>
      <c r="S47" s="571"/>
      <c r="T47" s="571"/>
      <c r="U47" s="571"/>
      <c r="V47" s="102" t="s">
        <v>51</v>
      </c>
      <c r="W47" s="100" t="s">
        <v>52</v>
      </c>
      <c r="X47" s="574"/>
      <c r="Y47" s="574"/>
      <c r="Z47" s="574"/>
      <c r="AA47" s="574"/>
      <c r="AB47" s="574"/>
      <c r="AC47" s="574"/>
      <c r="AD47" s="575"/>
      <c r="AE47" s="143"/>
      <c r="AF47" s="3"/>
      <c r="AG47" s="3"/>
      <c r="AH47" s="3"/>
      <c r="AI47" s="3"/>
      <c r="AJ47" s="3"/>
      <c r="AK47" s="3"/>
      <c r="AL47" s="3"/>
      <c r="AM47" s="3"/>
      <c r="AN47" s="3"/>
      <c r="AO47" s="3"/>
    </row>
    <row r="48" spans="2:41" s="6" customFormat="1" ht="15.75" customHeight="1" x14ac:dyDescent="0.2">
      <c r="B48" s="682"/>
      <c r="C48" s="486"/>
      <c r="D48" s="487"/>
      <c r="E48" s="488"/>
      <c r="F48" s="689"/>
      <c r="G48" s="690"/>
      <c r="H48" s="690"/>
      <c r="I48" s="690"/>
      <c r="J48" s="690"/>
      <c r="K48" s="690"/>
      <c r="L48" s="690"/>
      <c r="M48" s="691"/>
      <c r="N48" s="572"/>
      <c r="O48" s="573"/>
      <c r="P48" s="573"/>
      <c r="Q48" s="90" t="s">
        <v>50</v>
      </c>
      <c r="R48" s="101" t="s">
        <v>54</v>
      </c>
      <c r="S48" s="573"/>
      <c r="T48" s="573"/>
      <c r="U48" s="573"/>
      <c r="V48" s="101" t="s">
        <v>55</v>
      </c>
      <c r="W48" s="101"/>
      <c r="X48" s="576"/>
      <c r="Y48" s="576"/>
      <c r="Z48" s="576"/>
      <c r="AA48" s="576"/>
      <c r="AB48" s="576"/>
      <c r="AC48" s="576"/>
      <c r="AD48" s="577"/>
      <c r="AE48" s="143"/>
      <c r="AF48" s="3"/>
      <c r="AG48" s="3"/>
      <c r="AH48" s="3"/>
      <c r="AI48" s="3"/>
      <c r="AJ48" s="3"/>
      <c r="AK48" s="3"/>
      <c r="AL48" s="3"/>
      <c r="AM48" s="3"/>
      <c r="AN48" s="3"/>
      <c r="AO48" s="3"/>
    </row>
    <row r="49" spans="2:41" s="6" customFormat="1" ht="18" customHeight="1" thickBot="1" x14ac:dyDescent="0.25">
      <c r="B49" s="683"/>
      <c r="C49" s="692" t="s">
        <v>110</v>
      </c>
      <c r="D49" s="693"/>
      <c r="E49" s="694"/>
      <c r="F49" s="695" t="s">
        <v>111</v>
      </c>
      <c r="G49" s="695"/>
      <c r="H49" s="695"/>
      <c r="I49" s="695"/>
      <c r="J49" s="695"/>
      <c r="K49" s="695"/>
      <c r="L49" s="695"/>
      <c r="M49" s="696"/>
      <c r="N49" s="697" t="s">
        <v>99</v>
      </c>
      <c r="O49" s="698"/>
      <c r="P49" s="698"/>
      <c r="Q49" s="698"/>
      <c r="R49" s="698"/>
      <c r="S49" s="698"/>
      <c r="T49" s="698"/>
      <c r="U49" s="699"/>
      <c r="V49" s="700"/>
      <c r="W49" s="700"/>
      <c r="X49" s="700"/>
      <c r="Y49" s="700"/>
      <c r="Z49" s="700"/>
      <c r="AA49" s="700"/>
      <c r="AB49" s="700"/>
      <c r="AC49" s="700"/>
      <c r="AD49" s="701"/>
      <c r="AE49" s="144"/>
      <c r="AF49" s="3"/>
      <c r="AG49" s="3"/>
      <c r="AH49" s="3"/>
      <c r="AI49" s="3"/>
      <c r="AJ49" s="3"/>
      <c r="AK49" s="3"/>
      <c r="AL49" s="3"/>
      <c r="AM49" s="3"/>
      <c r="AN49" s="3"/>
      <c r="AO49" s="3"/>
    </row>
    <row r="50" spans="2:41" s="6" customFormat="1" ht="6" customHeight="1" x14ac:dyDescent="0.2">
      <c r="B50" s="151"/>
      <c r="C50" s="146"/>
      <c r="D50" s="146"/>
      <c r="E50" s="146"/>
      <c r="F50" s="146"/>
      <c r="G50" s="146"/>
      <c r="H50" s="146"/>
      <c r="I50" s="146"/>
      <c r="J50" s="146"/>
      <c r="K50" s="146"/>
      <c r="L50" s="146"/>
      <c r="M50" s="146"/>
      <c r="N50" s="147"/>
      <c r="O50" s="147"/>
      <c r="P50" s="147"/>
      <c r="Q50" s="147"/>
      <c r="R50" s="147"/>
      <c r="S50" s="147"/>
      <c r="T50" s="147"/>
      <c r="U50" s="148"/>
      <c r="V50" s="149"/>
      <c r="W50" s="149"/>
      <c r="X50" s="149"/>
      <c r="Y50" s="149"/>
      <c r="Z50" s="149"/>
      <c r="AA50" s="149"/>
      <c r="AB50" s="149"/>
      <c r="AC50" s="149"/>
      <c r="AD50" s="149"/>
      <c r="AE50" s="145"/>
      <c r="AF50" s="3"/>
      <c r="AG50" s="3"/>
      <c r="AH50" s="3"/>
      <c r="AI50" s="3"/>
      <c r="AJ50" s="3"/>
      <c r="AK50" s="3"/>
      <c r="AL50" s="3"/>
      <c r="AM50" s="3"/>
      <c r="AN50" s="3"/>
      <c r="AO50" s="3"/>
    </row>
    <row r="51" spans="2:41" ht="15" customHeight="1" x14ac:dyDescent="0.2">
      <c r="B51" s="26" t="s">
        <v>28</v>
      </c>
      <c r="C51" s="23"/>
      <c r="D51" s="26" t="s">
        <v>136</v>
      </c>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41" ht="14.25" customHeight="1" x14ac:dyDescent="0.2">
      <c r="C52" s="26"/>
      <c r="D52" s="26" t="s">
        <v>138</v>
      </c>
      <c r="F52" s="26"/>
      <c r="G52" s="26"/>
      <c r="H52" s="26"/>
      <c r="I52" s="26"/>
      <c r="J52" s="26"/>
      <c r="K52" s="26"/>
      <c r="L52" s="26"/>
      <c r="M52" s="26"/>
      <c r="N52" s="27"/>
      <c r="O52" s="26"/>
      <c r="P52" s="26"/>
      <c r="Q52" s="26"/>
      <c r="R52" s="26"/>
      <c r="S52" s="26"/>
      <c r="T52" s="26"/>
      <c r="U52" s="26"/>
      <c r="V52" s="26"/>
      <c r="W52" s="26"/>
      <c r="X52" s="23"/>
      <c r="Y52" s="26"/>
      <c r="Z52" s="26"/>
      <c r="AA52" s="26"/>
      <c r="AB52" s="26"/>
      <c r="AC52" s="26"/>
      <c r="AD52" s="26"/>
    </row>
    <row r="53" spans="2:41" ht="14.25" customHeight="1" x14ac:dyDescent="0.2">
      <c r="B53" s="26"/>
      <c r="C53" s="28"/>
      <c r="D53" s="29"/>
      <c r="F53" s="26"/>
      <c r="G53" s="26"/>
      <c r="H53" s="26"/>
      <c r="I53" s="26"/>
      <c r="J53" s="26"/>
      <c r="K53" s="26"/>
      <c r="L53" s="26"/>
      <c r="M53" s="26"/>
      <c r="N53" s="27"/>
      <c r="O53" s="26"/>
      <c r="P53" s="26"/>
      <c r="Q53" s="26"/>
      <c r="R53" s="26"/>
      <c r="S53" s="26"/>
      <c r="T53" s="26"/>
      <c r="U53" s="26"/>
      <c r="V53" s="26"/>
      <c r="W53" s="26"/>
      <c r="Y53" s="26"/>
      <c r="Z53" s="26"/>
      <c r="AA53" s="26"/>
      <c r="AB53" s="26"/>
      <c r="AC53" s="26"/>
      <c r="AD53" s="26"/>
    </row>
    <row r="54" spans="2:41" ht="14.25" customHeight="1" x14ac:dyDescent="0.2">
      <c r="B54" s="23"/>
      <c r="C54" s="23"/>
      <c r="D54" s="23"/>
      <c r="E54" s="23"/>
      <c r="F54" s="23"/>
      <c r="G54" s="23"/>
      <c r="H54" s="23"/>
      <c r="I54" s="23"/>
      <c r="J54" s="23"/>
      <c r="K54" s="23"/>
      <c r="L54" s="23"/>
      <c r="M54" s="23"/>
      <c r="N54" s="23"/>
      <c r="O54" s="23"/>
      <c r="P54" s="23"/>
      <c r="Q54" s="23"/>
      <c r="R54" s="23"/>
      <c r="S54" s="23"/>
      <c r="T54" s="23"/>
      <c r="U54" s="23"/>
      <c r="V54" s="23"/>
      <c r="W54" s="23"/>
      <c r="AA54" s="23"/>
      <c r="AB54" s="23"/>
      <c r="AC54" s="23"/>
      <c r="AD54" s="23"/>
    </row>
    <row r="55" spans="2:41" ht="20.149999999999999" customHeight="1" x14ac:dyDescent="0.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2:41" ht="20.149999999999999" customHeight="1" x14ac:dyDescent="0.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2:41" ht="20.149999999999999" customHeight="1" x14ac:dyDescent="0.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2:41" ht="20.149999999999999" customHeight="1" x14ac:dyDescent="0.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2:41" ht="20.149999999999999" customHeight="1" x14ac:dyDescent="0.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2:41" ht="20.149999999999999" customHeight="1" x14ac:dyDescent="0.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2:41" ht="20.149999999999999" customHeigh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2:41" ht="20.149999999999999" customHeight="1" x14ac:dyDescent="0.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2:41" ht="20.149999999999999" customHeight="1" x14ac:dyDescent="0.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2:41" ht="20.149999999999999" customHeight="1" x14ac:dyDescent="0.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2:30" ht="20.149999999999999" customHeight="1" x14ac:dyDescent="0.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2:30" ht="20.149999999999999" customHeight="1" x14ac:dyDescent="0.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2:30" ht="20.149999999999999" customHeight="1" x14ac:dyDescent="0.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2:30" ht="20.149999999999999" customHeight="1" x14ac:dyDescent="0.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2:30" ht="20.149999999999999" customHeight="1" x14ac:dyDescent="0.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sheetData>
  <mergeCells count="170">
    <mergeCell ref="V10:Y10"/>
    <mergeCell ref="S11:U12"/>
    <mergeCell ref="X11:AD12"/>
    <mergeCell ref="U13:AD13"/>
    <mergeCell ref="V14:Y14"/>
    <mergeCell ref="G2:X2"/>
    <mergeCell ref="N5:AD5"/>
    <mergeCell ref="C5:M5"/>
    <mergeCell ref="V6:Y6"/>
    <mergeCell ref="N7:P8"/>
    <mergeCell ref="S7:U8"/>
    <mergeCell ref="X7:AD8"/>
    <mergeCell ref="C6:E6"/>
    <mergeCell ref="F6:M6"/>
    <mergeCell ref="C7:E8"/>
    <mergeCell ref="C9:E9"/>
    <mergeCell ref="F9:M9"/>
    <mergeCell ref="F7:M8"/>
    <mergeCell ref="N9:T9"/>
    <mergeCell ref="U9:AD9"/>
    <mergeCell ref="B6:B9"/>
    <mergeCell ref="B10:B13"/>
    <mergeCell ref="C10:E10"/>
    <mergeCell ref="F10:M10"/>
    <mergeCell ref="N10:Q10"/>
    <mergeCell ref="C11:E12"/>
    <mergeCell ref="F11:M12"/>
    <mergeCell ref="N11:P12"/>
    <mergeCell ref="C13:E13"/>
    <mergeCell ref="F13:M13"/>
    <mergeCell ref="N13:T13"/>
    <mergeCell ref="N6:Q6"/>
    <mergeCell ref="R6:T6"/>
    <mergeCell ref="R10:T10"/>
    <mergeCell ref="X15:AD16"/>
    <mergeCell ref="C17:E17"/>
    <mergeCell ref="F17:M17"/>
    <mergeCell ref="N17:T17"/>
    <mergeCell ref="U17:AD17"/>
    <mergeCell ref="B14:B17"/>
    <mergeCell ref="C14:E14"/>
    <mergeCell ref="F14:M14"/>
    <mergeCell ref="N14:Q14"/>
    <mergeCell ref="R14:T14"/>
    <mergeCell ref="C15:E16"/>
    <mergeCell ref="F15:M16"/>
    <mergeCell ref="N15:P16"/>
    <mergeCell ref="S15:U16"/>
    <mergeCell ref="V18:Y18"/>
    <mergeCell ref="C19:E20"/>
    <mergeCell ref="F19:M20"/>
    <mergeCell ref="N19:P20"/>
    <mergeCell ref="S19:U20"/>
    <mergeCell ref="X19:AD20"/>
    <mergeCell ref="B18:B21"/>
    <mergeCell ref="C18:E18"/>
    <mergeCell ref="F18:M18"/>
    <mergeCell ref="N18:Q18"/>
    <mergeCell ref="R18:T18"/>
    <mergeCell ref="C21:E21"/>
    <mergeCell ref="F21:M21"/>
    <mergeCell ref="N21:T21"/>
    <mergeCell ref="U21:AD21"/>
    <mergeCell ref="B22:B25"/>
    <mergeCell ref="C22:E22"/>
    <mergeCell ref="F22:M22"/>
    <mergeCell ref="N22:Q22"/>
    <mergeCell ref="R22:T22"/>
    <mergeCell ref="V22:Y22"/>
    <mergeCell ref="C23:E24"/>
    <mergeCell ref="F23:M24"/>
    <mergeCell ref="N23:P24"/>
    <mergeCell ref="S23:U24"/>
    <mergeCell ref="X23:AD24"/>
    <mergeCell ref="C25:E25"/>
    <mergeCell ref="F25:M25"/>
    <mergeCell ref="N25:T25"/>
    <mergeCell ref="U25:AD25"/>
    <mergeCell ref="V26:Y26"/>
    <mergeCell ref="C27:E28"/>
    <mergeCell ref="F27:M28"/>
    <mergeCell ref="N27:P28"/>
    <mergeCell ref="S27:U28"/>
    <mergeCell ref="X27:AD28"/>
    <mergeCell ref="B26:B29"/>
    <mergeCell ref="C26:E26"/>
    <mergeCell ref="F26:M26"/>
    <mergeCell ref="N26:Q26"/>
    <mergeCell ref="R26:T26"/>
    <mergeCell ref="C29:E29"/>
    <mergeCell ref="F29:M29"/>
    <mergeCell ref="N29:T29"/>
    <mergeCell ref="U29:AD29"/>
    <mergeCell ref="B30:B33"/>
    <mergeCell ref="C30:E30"/>
    <mergeCell ref="F30:M30"/>
    <mergeCell ref="N30:Q30"/>
    <mergeCell ref="R30:T30"/>
    <mergeCell ref="V30:Y30"/>
    <mergeCell ref="C31:E32"/>
    <mergeCell ref="F31:M32"/>
    <mergeCell ref="N31:P32"/>
    <mergeCell ref="S31:U32"/>
    <mergeCell ref="X31:AD32"/>
    <mergeCell ref="C33:E33"/>
    <mergeCell ref="F33:M33"/>
    <mergeCell ref="N33:T33"/>
    <mergeCell ref="U33:AD33"/>
    <mergeCell ref="V34:Y34"/>
    <mergeCell ref="C35:E36"/>
    <mergeCell ref="F35:M36"/>
    <mergeCell ref="N35:P36"/>
    <mergeCell ref="S35:U36"/>
    <mergeCell ref="X35:AD36"/>
    <mergeCell ref="B34:B37"/>
    <mergeCell ref="C34:E34"/>
    <mergeCell ref="F34:M34"/>
    <mergeCell ref="N34:Q34"/>
    <mergeCell ref="R34:T34"/>
    <mergeCell ref="C37:E37"/>
    <mergeCell ref="F37:M37"/>
    <mergeCell ref="N37:T37"/>
    <mergeCell ref="C39:E40"/>
    <mergeCell ref="F39:M40"/>
    <mergeCell ref="N39:P40"/>
    <mergeCell ref="S39:U40"/>
    <mergeCell ref="X39:AD40"/>
    <mergeCell ref="C41:E41"/>
    <mergeCell ref="F41:M41"/>
    <mergeCell ref="N41:T41"/>
    <mergeCell ref="U41:AD41"/>
    <mergeCell ref="U45:AD45"/>
    <mergeCell ref="A3:AE3"/>
    <mergeCell ref="A2:D2"/>
    <mergeCell ref="V42:Y42"/>
    <mergeCell ref="C43:E44"/>
    <mergeCell ref="F43:M44"/>
    <mergeCell ref="N43:P44"/>
    <mergeCell ref="S43:U44"/>
    <mergeCell ref="X43:AD44"/>
    <mergeCell ref="B42:B45"/>
    <mergeCell ref="C42:E42"/>
    <mergeCell ref="F42:M42"/>
    <mergeCell ref="N42:Q42"/>
    <mergeCell ref="R42:T42"/>
    <mergeCell ref="C45:E45"/>
    <mergeCell ref="F45:M45"/>
    <mergeCell ref="N45:T45"/>
    <mergeCell ref="U37:AD37"/>
    <mergeCell ref="B38:B41"/>
    <mergeCell ref="C38:E38"/>
    <mergeCell ref="F38:M38"/>
    <mergeCell ref="N38:Q38"/>
    <mergeCell ref="R38:T38"/>
    <mergeCell ref="V38:Y38"/>
    <mergeCell ref="B46:B49"/>
    <mergeCell ref="C46:E46"/>
    <mergeCell ref="F46:M46"/>
    <mergeCell ref="N46:Q46"/>
    <mergeCell ref="R46:T46"/>
    <mergeCell ref="V46:Y46"/>
    <mergeCell ref="C47:E48"/>
    <mergeCell ref="F47:M48"/>
    <mergeCell ref="N47:P48"/>
    <mergeCell ref="S47:U48"/>
    <mergeCell ref="X47:AD48"/>
    <mergeCell ref="C49:E49"/>
    <mergeCell ref="F49:M49"/>
    <mergeCell ref="N49:T49"/>
    <mergeCell ref="U49:AD49"/>
  </mergeCells>
  <phoneticPr fontId="7"/>
  <printOptions horizontalCentered="1"/>
  <pageMargins left="0" right="0" top="0.51" bottom="0.59055118110236227" header="0.31"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40" zoomScaleNormal="85" zoomScaleSheetLayoutView="40" workbookViewId="0">
      <selection activeCell="BP13" sqref="BP13"/>
    </sheetView>
  </sheetViews>
  <sheetFormatPr defaultRowHeight="19" x14ac:dyDescent="0.3"/>
  <cols>
    <col min="1" max="63" width="5.6328125" style="232" customWidth="1"/>
    <col min="64" max="278" width="9" style="232"/>
    <col min="279" max="279" width="5.453125" style="232" customWidth="1"/>
    <col min="280" max="280" width="7.6328125" style="232" customWidth="1"/>
    <col min="281" max="281" width="2.6328125" style="232" customWidth="1"/>
    <col min="282" max="282" width="5.6328125" style="232" customWidth="1"/>
    <col min="283" max="283" width="7.6328125" style="232" customWidth="1"/>
    <col min="284" max="311" width="2.6328125" style="232" customWidth="1"/>
    <col min="312" max="312" width="5.453125" style="232" customWidth="1"/>
    <col min="313" max="313" width="8" style="232" customWidth="1"/>
    <col min="314" max="314" width="7.36328125" style="232" customWidth="1"/>
    <col min="315" max="534" width="9" style="232"/>
    <col min="535" max="535" width="5.453125" style="232" customWidth="1"/>
    <col min="536" max="536" width="7.6328125" style="232" customWidth="1"/>
    <col min="537" max="537" width="2.6328125" style="232" customWidth="1"/>
    <col min="538" max="538" width="5.6328125" style="232" customWidth="1"/>
    <col min="539" max="539" width="7.6328125" style="232" customWidth="1"/>
    <col min="540" max="567" width="2.6328125" style="232" customWidth="1"/>
    <col min="568" max="568" width="5.453125" style="232" customWidth="1"/>
    <col min="569" max="569" width="8" style="232" customWidth="1"/>
    <col min="570" max="570" width="7.36328125" style="232" customWidth="1"/>
    <col min="571" max="790" width="9" style="232"/>
    <col min="791" max="791" width="5.453125" style="232" customWidth="1"/>
    <col min="792" max="792" width="7.6328125" style="232" customWidth="1"/>
    <col min="793" max="793" width="2.6328125" style="232" customWidth="1"/>
    <col min="794" max="794" width="5.6328125" style="232" customWidth="1"/>
    <col min="795" max="795" width="7.6328125" style="232" customWidth="1"/>
    <col min="796" max="823" width="2.6328125" style="232" customWidth="1"/>
    <col min="824" max="824" width="5.453125" style="232" customWidth="1"/>
    <col min="825" max="825" width="8" style="232" customWidth="1"/>
    <col min="826" max="826" width="7.36328125" style="232" customWidth="1"/>
    <col min="827" max="1046" width="9" style="232"/>
    <col min="1047" max="1047" width="5.453125" style="232" customWidth="1"/>
    <col min="1048" max="1048" width="7.6328125" style="232" customWidth="1"/>
    <col min="1049" max="1049" width="2.6328125" style="232" customWidth="1"/>
    <col min="1050" max="1050" width="5.6328125" style="232" customWidth="1"/>
    <col min="1051" max="1051" width="7.6328125" style="232" customWidth="1"/>
    <col min="1052" max="1079" width="2.6328125" style="232" customWidth="1"/>
    <col min="1080" max="1080" width="5.453125" style="232" customWidth="1"/>
    <col min="1081" max="1081" width="8" style="232" customWidth="1"/>
    <col min="1082" max="1082" width="7.36328125" style="232" customWidth="1"/>
    <col min="1083" max="1302" width="9" style="232"/>
    <col min="1303" max="1303" width="5.453125" style="232" customWidth="1"/>
    <col min="1304" max="1304" width="7.6328125" style="232" customWidth="1"/>
    <col min="1305" max="1305" width="2.6328125" style="232" customWidth="1"/>
    <col min="1306" max="1306" width="5.6328125" style="232" customWidth="1"/>
    <col min="1307" max="1307" width="7.6328125" style="232" customWidth="1"/>
    <col min="1308" max="1335" width="2.6328125" style="232" customWidth="1"/>
    <col min="1336" max="1336" width="5.453125" style="232" customWidth="1"/>
    <col min="1337" max="1337" width="8" style="232" customWidth="1"/>
    <col min="1338" max="1338" width="7.36328125" style="232" customWidth="1"/>
    <col min="1339" max="1558" width="9" style="232"/>
    <col min="1559" max="1559" width="5.453125" style="232" customWidth="1"/>
    <col min="1560" max="1560" width="7.6328125" style="232" customWidth="1"/>
    <col min="1561" max="1561" width="2.6328125" style="232" customWidth="1"/>
    <col min="1562" max="1562" width="5.6328125" style="232" customWidth="1"/>
    <col min="1563" max="1563" width="7.6328125" style="232" customWidth="1"/>
    <col min="1564" max="1591" width="2.6328125" style="232" customWidth="1"/>
    <col min="1592" max="1592" width="5.453125" style="232" customWidth="1"/>
    <col min="1593" max="1593" width="8" style="232" customWidth="1"/>
    <col min="1594" max="1594" width="7.36328125" style="232" customWidth="1"/>
    <col min="1595" max="1814" width="9" style="232"/>
    <col min="1815" max="1815" width="5.453125" style="232" customWidth="1"/>
    <col min="1816" max="1816" width="7.6328125" style="232" customWidth="1"/>
    <col min="1817" max="1817" width="2.6328125" style="232" customWidth="1"/>
    <col min="1818" max="1818" width="5.6328125" style="232" customWidth="1"/>
    <col min="1819" max="1819" width="7.6328125" style="232" customWidth="1"/>
    <col min="1820" max="1847" width="2.6328125" style="232" customWidth="1"/>
    <col min="1848" max="1848" width="5.453125" style="232" customWidth="1"/>
    <col min="1849" max="1849" width="8" style="232" customWidth="1"/>
    <col min="1850" max="1850" width="7.36328125" style="232" customWidth="1"/>
    <col min="1851" max="2070" width="9" style="232"/>
    <col min="2071" max="2071" width="5.453125" style="232" customWidth="1"/>
    <col min="2072" max="2072" width="7.6328125" style="232" customWidth="1"/>
    <col min="2073" max="2073" width="2.6328125" style="232" customWidth="1"/>
    <col min="2074" max="2074" width="5.6328125" style="232" customWidth="1"/>
    <col min="2075" max="2075" width="7.6328125" style="232" customWidth="1"/>
    <col min="2076" max="2103" width="2.6328125" style="232" customWidth="1"/>
    <col min="2104" max="2104" width="5.453125" style="232" customWidth="1"/>
    <col min="2105" max="2105" width="8" style="232" customWidth="1"/>
    <col min="2106" max="2106" width="7.36328125" style="232" customWidth="1"/>
    <col min="2107" max="2326" width="9" style="232"/>
    <col min="2327" max="2327" width="5.453125" style="232" customWidth="1"/>
    <col min="2328" max="2328" width="7.6328125" style="232" customWidth="1"/>
    <col min="2329" max="2329" width="2.6328125" style="232" customWidth="1"/>
    <col min="2330" max="2330" width="5.6328125" style="232" customWidth="1"/>
    <col min="2331" max="2331" width="7.6328125" style="232" customWidth="1"/>
    <col min="2332" max="2359" width="2.6328125" style="232" customWidth="1"/>
    <col min="2360" max="2360" width="5.453125" style="232" customWidth="1"/>
    <col min="2361" max="2361" width="8" style="232" customWidth="1"/>
    <col min="2362" max="2362" width="7.36328125" style="232" customWidth="1"/>
    <col min="2363" max="2582" width="9" style="232"/>
    <col min="2583" max="2583" width="5.453125" style="232" customWidth="1"/>
    <col min="2584" max="2584" width="7.6328125" style="232" customWidth="1"/>
    <col min="2585" max="2585" width="2.6328125" style="232" customWidth="1"/>
    <col min="2586" max="2586" width="5.6328125" style="232" customWidth="1"/>
    <col min="2587" max="2587" width="7.6328125" style="232" customWidth="1"/>
    <col min="2588" max="2615" width="2.6328125" style="232" customWidth="1"/>
    <col min="2616" max="2616" width="5.453125" style="232" customWidth="1"/>
    <col min="2617" max="2617" width="8" style="232" customWidth="1"/>
    <col min="2618" max="2618" width="7.36328125" style="232" customWidth="1"/>
    <col min="2619" max="2838" width="9" style="232"/>
    <col min="2839" max="2839" width="5.453125" style="232" customWidth="1"/>
    <col min="2840" max="2840" width="7.6328125" style="232" customWidth="1"/>
    <col min="2841" max="2841" width="2.6328125" style="232" customWidth="1"/>
    <col min="2842" max="2842" width="5.6328125" style="232" customWidth="1"/>
    <col min="2843" max="2843" width="7.6328125" style="232" customWidth="1"/>
    <col min="2844" max="2871" width="2.6328125" style="232" customWidth="1"/>
    <col min="2872" max="2872" width="5.453125" style="232" customWidth="1"/>
    <col min="2873" max="2873" width="8" style="232" customWidth="1"/>
    <col min="2874" max="2874" width="7.36328125" style="232" customWidth="1"/>
    <col min="2875" max="3094" width="9" style="232"/>
    <col min="3095" max="3095" width="5.453125" style="232" customWidth="1"/>
    <col min="3096" max="3096" width="7.6328125" style="232" customWidth="1"/>
    <col min="3097" max="3097" width="2.6328125" style="232" customWidth="1"/>
    <col min="3098" max="3098" width="5.6328125" style="232" customWidth="1"/>
    <col min="3099" max="3099" width="7.6328125" style="232" customWidth="1"/>
    <col min="3100" max="3127" width="2.6328125" style="232" customWidth="1"/>
    <col min="3128" max="3128" width="5.453125" style="232" customWidth="1"/>
    <col min="3129" max="3129" width="8" style="232" customWidth="1"/>
    <col min="3130" max="3130" width="7.36328125" style="232" customWidth="1"/>
    <col min="3131" max="3350" width="9" style="232"/>
    <col min="3351" max="3351" width="5.453125" style="232" customWidth="1"/>
    <col min="3352" max="3352" width="7.6328125" style="232" customWidth="1"/>
    <col min="3353" max="3353" width="2.6328125" style="232" customWidth="1"/>
    <col min="3354" max="3354" width="5.6328125" style="232" customWidth="1"/>
    <col min="3355" max="3355" width="7.6328125" style="232" customWidth="1"/>
    <col min="3356" max="3383" width="2.6328125" style="232" customWidth="1"/>
    <col min="3384" max="3384" width="5.453125" style="232" customWidth="1"/>
    <col min="3385" max="3385" width="8" style="232" customWidth="1"/>
    <col min="3386" max="3386" width="7.36328125" style="232" customWidth="1"/>
    <col min="3387" max="3606" width="9" style="232"/>
    <col min="3607" max="3607" width="5.453125" style="232" customWidth="1"/>
    <col min="3608" max="3608" width="7.6328125" style="232" customWidth="1"/>
    <col min="3609" max="3609" width="2.6328125" style="232" customWidth="1"/>
    <col min="3610" max="3610" width="5.6328125" style="232" customWidth="1"/>
    <col min="3611" max="3611" width="7.6328125" style="232" customWidth="1"/>
    <col min="3612" max="3639" width="2.6328125" style="232" customWidth="1"/>
    <col min="3640" max="3640" width="5.453125" style="232" customWidth="1"/>
    <col min="3641" max="3641" width="8" style="232" customWidth="1"/>
    <col min="3642" max="3642" width="7.36328125" style="232" customWidth="1"/>
    <col min="3643" max="3862" width="9" style="232"/>
    <col min="3863" max="3863" width="5.453125" style="232" customWidth="1"/>
    <col min="3864" max="3864" width="7.6328125" style="232" customWidth="1"/>
    <col min="3865" max="3865" width="2.6328125" style="232" customWidth="1"/>
    <col min="3866" max="3866" width="5.6328125" style="232" customWidth="1"/>
    <col min="3867" max="3867" width="7.6328125" style="232" customWidth="1"/>
    <col min="3868" max="3895" width="2.6328125" style="232" customWidth="1"/>
    <col min="3896" max="3896" width="5.453125" style="232" customWidth="1"/>
    <col min="3897" max="3897" width="8" style="232" customWidth="1"/>
    <col min="3898" max="3898" width="7.36328125" style="232" customWidth="1"/>
    <col min="3899" max="4118" width="9" style="232"/>
    <col min="4119" max="4119" width="5.453125" style="232" customWidth="1"/>
    <col min="4120" max="4120" width="7.6328125" style="232" customWidth="1"/>
    <col min="4121" max="4121" width="2.6328125" style="232" customWidth="1"/>
    <col min="4122" max="4122" width="5.6328125" style="232" customWidth="1"/>
    <col min="4123" max="4123" width="7.6328125" style="232" customWidth="1"/>
    <col min="4124" max="4151" width="2.6328125" style="232" customWidth="1"/>
    <col min="4152" max="4152" width="5.453125" style="232" customWidth="1"/>
    <col min="4153" max="4153" width="8" style="232" customWidth="1"/>
    <col min="4154" max="4154" width="7.36328125" style="232" customWidth="1"/>
    <col min="4155" max="4374" width="9" style="232"/>
    <col min="4375" max="4375" width="5.453125" style="232" customWidth="1"/>
    <col min="4376" max="4376" width="7.6328125" style="232" customWidth="1"/>
    <col min="4377" max="4377" width="2.6328125" style="232" customWidth="1"/>
    <col min="4378" max="4378" width="5.6328125" style="232" customWidth="1"/>
    <col min="4379" max="4379" width="7.6328125" style="232" customWidth="1"/>
    <col min="4380" max="4407" width="2.6328125" style="232" customWidth="1"/>
    <col min="4408" max="4408" width="5.453125" style="232" customWidth="1"/>
    <col min="4409" max="4409" width="8" style="232" customWidth="1"/>
    <col min="4410" max="4410" width="7.36328125" style="232" customWidth="1"/>
    <col min="4411" max="4630" width="9" style="232"/>
    <col min="4631" max="4631" width="5.453125" style="232" customWidth="1"/>
    <col min="4632" max="4632" width="7.6328125" style="232" customWidth="1"/>
    <col min="4633" max="4633" width="2.6328125" style="232" customWidth="1"/>
    <col min="4634" max="4634" width="5.6328125" style="232" customWidth="1"/>
    <col min="4635" max="4635" width="7.6328125" style="232" customWidth="1"/>
    <col min="4636" max="4663" width="2.6328125" style="232" customWidth="1"/>
    <col min="4664" max="4664" width="5.453125" style="232" customWidth="1"/>
    <col min="4665" max="4665" width="8" style="232" customWidth="1"/>
    <col min="4666" max="4666" width="7.36328125" style="232" customWidth="1"/>
    <col min="4667" max="4886" width="9" style="232"/>
    <col min="4887" max="4887" width="5.453125" style="232" customWidth="1"/>
    <col min="4888" max="4888" width="7.6328125" style="232" customWidth="1"/>
    <col min="4889" max="4889" width="2.6328125" style="232" customWidth="1"/>
    <col min="4890" max="4890" width="5.6328125" style="232" customWidth="1"/>
    <col min="4891" max="4891" width="7.6328125" style="232" customWidth="1"/>
    <col min="4892" max="4919" width="2.6328125" style="232" customWidth="1"/>
    <col min="4920" max="4920" width="5.453125" style="232" customWidth="1"/>
    <col min="4921" max="4921" width="8" style="232" customWidth="1"/>
    <col min="4922" max="4922" width="7.36328125" style="232" customWidth="1"/>
    <col min="4923" max="5142" width="9" style="232"/>
    <col min="5143" max="5143" width="5.453125" style="232" customWidth="1"/>
    <col min="5144" max="5144" width="7.6328125" style="232" customWidth="1"/>
    <col min="5145" max="5145" width="2.6328125" style="232" customWidth="1"/>
    <col min="5146" max="5146" width="5.6328125" style="232" customWidth="1"/>
    <col min="5147" max="5147" width="7.6328125" style="232" customWidth="1"/>
    <col min="5148" max="5175" width="2.6328125" style="232" customWidth="1"/>
    <col min="5176" max="5176" width="5.453125" style="232" customWidth="1"/>
    <col min="5177" max="5177" width="8" style="232" customWidth="1"/>
    <col min="5178" max="5178" width="7.36328125" style="232" customWidth="1"/>
    <col min="5179" max="5398" width="9" style="232"/>
    <col min="5399" max="5399" width="5.453125" style="232" customWidth="1"/>
    <col min="5400" max="5400" width="7.6328125" style="232" customWidth="1"/>
    <col min="5401" max="5401" width="2.6328125" style="232" customWidth="1"/>
    <col min="5402" max="5402" width="5.6328125" style="232" customWidth="1"/>
    <col min="5403" max="5403" width="7.6328125" style="232" customWidth="1"/>
    <col min="5404" max="5431" width="2.6328125" style="232" customWidth="1"/>
    <col min="5432" max="5432" width="5.453125" style="232" customWidth="1"/>
    <col min="5433" max="5433" width="8" style="232" customWidth="1"/>
    <col min="5434" max="5434" width="7.36328125" style="232" customWidth="1"/>
    <col min="5435" max="5654" width="9" style="232"/>
    <col min="5655" max="5655" width="5.453125" style="232" customWidth="1"/>
    <col min="5656" max="5656" width="7.6328125" style="232" customWidth="1"/>
    <col min="5657" max="5657" width="2.6328125" style="232" customWidth="1"/>
    <col min="5658" max="5658" width="5.6328125" style="232" customWidth="1"/>
    <col min="5659" max="5659" width="7.6328125" style="232" customWidth="1"/>
    <col min="5660" max="5687" width="2.6328125" style="232" customWidth="1"/>
    <col min="5688" max="5688" width="5.453125" style="232" customWidth="1"/>
    <col min="5689" max="5689" width="8" style="232" customWidth="1"/>
    <col min="5690" max="5690" width="7.36328125" style="232" customWidth="1"/>
    <col min="5691" max="5910" width="9" style="232"/>
    <col min="5911" max="5911" width="5.453125" style="232" customWidth="1"/>
    <col min="5912" max="5912" width="7.6328125" style="232" customWidth="1"/>
    <col min="5913" max="5913" width="2.6328125" style="232" customWidth="1"/>
    <col min="5914" max="5914" width="5.6328125" style="232" customWidth="1"/>
    <col min="5915" max="5915" width="7.6328125" style="232" customWidth="1"/>
    <col min="5916" max="5943" width="2.6328125" style="232" customWidth="1"/>
    <col min="5944" max="5944" width="5.453125" style="232" customWidth="1"/>
    <col min="5945" max="5945" width="8" style="232" customWidth="1"/>
    <col min="5946" max="5946" width="7.36328125" style="232" customWidth="1"/>
    <col min="5947" max="6166" width="9" style="232"/>
    <col min="6167" max="6167" width="5.453125" style="232" customWidth="1"/>
    <col min="6168" max="6168" width="7.6328125" style="232" customWidth="1"/>
    <col min="6169" max="6169" width="2.6328125" style="232" customWidth="1"/>
    <col min="6170" max="6170" width="5.6328125" style="232" customWidth="1"/>
    <col min="6171" max="6171" width="7.6328125" style="232" customWidth="1"/>
    <col min="6172" max="6199" width="2.6328125" style="232" customWidth="1"/>
    <col min="6200" max="6200" width="5.453125" style="232" customWidth="1"/>
    <col min="6201" max="6201" width="8" style="232" customWidth="1"/>
    <col min="6202" max="6202" width="7.36328125" style="232" customWidth="1"/>
    <col min="6203" max="6422" width="9" style="232"/>
    <col min="6423" max="6423" width="5.453125" style="232" customWidth="1"/>
    <col min="6424" max="6424" width="7.6328125" style="232" customWidth="1"/>
    <col min="6425" max="6425" width="2.6328125" style="232" customWidth="1"/>
    <col min="6426" max="6426" width="5.6328125" style="232" customWidth="1"/>
    <col min="6427" max="6427" width="7.6328125" style="232" customWidth="1"/>
    <col min="6428" max="6455" width="2.6328125" style="232" customWidth="1"/>
    <col min="6456" max="6456" width="5.453125" style="232" customWidth="1"/>
    <col min="6457" max="6457" width="8" style="232" customWidth="1"/>
    <col min="6458" max="6458" width="7.36328125" style="232" customWidth="1"/>
    <col min="6459" max="6678" width="9" style="232"/>
    <col min="6679" max="6679" width="5.453125" style="232" customWidth="1"/>
    <col min="6680" max="6680" width="7.6328125" style="232" customWidth="1"/>
    <col min="6681" max="6681" width="2.6328125" style="232" customWidth="1"/>
    <col min="6682" max="6682" width="5.6328125" style="232" customWidth="1"/>
    <col min="6683" max="6683" width="7.6328125" style="232" customWidth="1"/>
    <col min="6684" max="6711" width="2.6328125" style="232" customWidth="1"/>
    <col min="6712" max="6712" width="5.453125" style="232" customWidth="1"/>
    <col min="6713" max="6713" width="8" style="232" customWidth="1"/>
    <col min="6714" max="6714" width="7.36328125" style="232" customWidth="1"/>
    <col min="6715" max="6934" width="9" style="232"/>
    <col min="6935" max="6935" width="5.453125" style="232" customWidth="1"/>
    <col min="6936" max="6936" width="7.6328125" style="232" customWidth="1"/>
    <col min="6937" max="6937" width="2.6328125" style="232" customWidth="1"/>
    <col min="6938" max="6938" width="5.6328125" style="232" customWidth="1"/>
    <col min="6939" max="6939" width="7.6328125" style="232" customWidth="1"/>
    <col min="6940" max="6967" width="2.6328125" style="232" customWidth="1"/>
    <col min="6968" max="6968" width="5.453125" style="232" customWidth="1"/>
    <col min="6969" max="6969" width="8" style="232" customWidth="1"/>
    <col min="6970" max="6970" width="7.36328125" style="232" customWidth="1"/>
    <col min="6971" max="7190" width="9" style="232"/>
    <col min="7191" max="7191" width="5.453125" style="232" customWidth="1"/>
    <col min="7192" max="7192" width="7.6328125" style="232" customWidth="1"/>
    <col min="7193" max="7193" width="2.6328125" style="232" customWidth="1"/>
    <col min="7194" max="7194" width="5.6328125" style="232" customWidth="1"/>
    <col min="7195" max="7195" width="7.6328125" style="232" customWidth="1"/>
    <col min="7196" max="7223" width="2.6328125" style="232" customWidth="1"/>
    <col min="7224" max="7224" width="5.453125" style="232" customWidth="1"/>
    <col min="7225" max="7225" width="8" style="232" customWidth="1"/>
    <col min="7226" max="7226" width="7.36328125" style="232" customWidth="1"/>
    <col min="7227" max="7446" width="9" style="232"/>
    <col min="7447" max="7447" width="5.453125" style="232" customWidth="1"/>
    <col min="7448" max="7448" width="7.6328125" style="232" customWidth="1"/>
    <col min="7449" max="7449" width="2.6328125" style="232" customWidth="1"/>
    <col min="7450" max="7450" width="5.6328125" style="232" customWidth="1"/>
    <col min="7451" max="7451" width="7.6328125" style="232" customWidth="1"/>
    <col min="7452" max="7479" width="2.6328125" style="232" customWidth="1"/>
    <col min="7480" max="7480" width="5.453125" style="232" customWidth="1"/>
    <col min="7481" max="7481" width="8" style="232" customWidth="1"/>
    <col min="7482" max="7482" width="7.36328125" style="232" customWidth="1"/>
    <col min="7483" max="7702" width="9" style="232"/>
    <col min="7703" max="7703" width="5.453125" style="232" customWidth="1"/>
    <col min="7704" max="7704" width="7.6328125" style="232" customWidth="1"/>
    <col min="7705" max="7705" width="2.6328125" style="232" customWidth="1"/>
    <col min="7706" max="7706" width="5.6328125" style="232" customWidth="1"/>
    <col min="7707" max="7707" width="7.6328125" style="232" customWidth="1"/>
    <col min="7708" max="7735" width="2.6328125" style="232" customWidth="1"/>
    <col min="7736" max="7736" width="5.453125" style="232" customWidth="1"/>
    <col min="7737" max="7737" width="8" style="232" customWidth="1"/>
    <col min="7738" max="7738" width="7.36328125" style="232" customWidth="1"/>
    <col min="7739" max="7958" width="9" style="232"/>
    <col min="7959" max="7959" width="5.453125" style="232" customWidth="1"/>
    <col min="7960" max="7960" width="7.6328125" style="232" customWidth="1"/>
    <col min="7961" max="7961" width="2.6328125" style="232" customWidth="1"/>
    <col min="7962" max="7962" width="5.6328125" style="232" customWidth="1"/>
    <col min="7963" max="7963" width="7.6328125" style="232" customWidth="1"/>
    <col min="7964" max="7991" width="2.6328125" style="232" customWidth="1"/>
    <col min="7992" max="7992" width="5.453125" style="232" customWidth="1"/>
    <col min="7993" max="7993" width="8" style="232" customWidth="1"/>
    <col min="7994" max="7994" width="7.36328125" style="232" customWidth="1"/>
    <col min="7995" max="8214" width="9" style="232"/>
    <col min="8215" max="8215" width="5.453125" style="232" customWidth="1"/>
    <col min="8216" max="8216" width="7.6328125" style="232" customWidth="1"/>
    <col min="8217" max="8217" width="2.6328125" style="232" customWidth="1"/>
    <col min="8218" max="8218" width="5.6328125" style="232" customWidth="1"/>
    <col min="8219" max="8219" width="7.6328125" style="232" customWidth="1"/>
    <col min="8220" max="8247" width="2.6328125" style="232" customWidth="1"/>
    <col min="8248" max="8248" width="5.453125" style="232" customWidth="1"/>
    <col min="8249" max="8249" width="8" style="232" customWidth="1"/>
    <col min="8250" max="8250" width="7.36328125" style="232" customWidth="1"/>
    <col min="8251" max="8470" width="9" style="232"/>
    <col min="8471" max="8471" width="5.453125" style="232" customWidth="1"/>
    <col min="8472" max="8472" width="7.6328125" style="232" customWidth="1"/>
    <col min="8473" max="8473" width="2.6328125" style="232" customWidth="1"/>
    <col min="8474" max="8474" width="5.6328125" style="232" customWidth="1"/>
    <col min="8475" max="8475" width="7.6328125" style="232" customWidth="1"/>
    <col min="8476" max="8503" width="2.6328125" style="232" customWidth="1"/>
    <col min="8504" max="8504" width="5.453125" style="232" customWidth="1"/>
    <col min="8505" max="8505" width="8" style="232" customWidth="1"/>
    <col min="8506" max="8506" width="7.36328125" style="232" customWidth="1"/>
    <col min="8507" max="8726" width="9" style="232"/>
    <col min="8727" max="8727" width="5.453125" style="232" customWidth="1"/>
    <col min="8728" max="8728" width="7.6328125" style="232" customWidth="1"/>
    <col min="8729" max="8729" width="2.6328125" style="232" customWidth="1"/>
    <col min="8730" max="8730" width="5.6328125" style="232" customWidth="1"/>
    <col min="8731" max="8731" width="7.6328125" style="232" customWidth="1"/>
    <col min="8732" max="8759" width="2.6328125" style="232" customWidth="1"/>
    <col min="8760" max="8760" width="5.453125" style="232" customWidth="1"/>
    <col min="8761" max="8761" width="8" style="232" customWidth="1"/>
    <col min="8762" max="8762" width="7.36328125" style="232" customWidth="1"/>
    <col min="8763" max="8982" width="9" style="232"/>
    <col min="8983" max="8983" width="5.453125" style="232" customWidth="1"/>
    <col min="8984" max="8984" width="7.6328125" style="232" customWidth="1"/>
    <col min="8985" max="8985" width="2.6328125" style="232" customWidth="1"/>
    <col min="8986" max="8986" width="5.6328125" style="232" customWidth="1"/>
    <col min="8987" max="8987" width="7.6328125" style="232" customWidth="1"/>
    <col min="8988" max="9015" width="2.6328125" style="232" customWidth="1"/>
    <col min="9016" max="9016" width="5.453125" style="232" customWidth="1"/>
    <col min="9017" max="9017" width="8" style="232" customWidth="1"/>
    <col min="9018" max="9018" width="7.36328125" style="232" customWidth="1"/>
    <col min="9019" max="9238" width="9" style="232"/>
    <col min="9239" max="9239" width="5.453125" style="232" customWidth="1"/>
    <col min="9240" max="9240" width="7.6328125" style="232" customWidth="1"/>
    <col min="9241" max="9241" width="2.6328125" style="232" customWidth="1"/>
    <col min="9242" max="9242" width="5.6328125" style="232" customWidth="1"/>
    <col min="9243" max="9243" width="7.6328125" style="232" customWidth="1"/>
    <col min="9244" max="9271" width="2.6328125" style="232" customWidth="1"/>
    <col min="9272" max="9272" width="5.453125" style="232" customWidth="1"/>
    <col min="9273" max="9273" width="8" style="232" customWidth="1"/>
    <col min="9274" max="9274" width="7.36328125" style="232" customWidth="1"/>
    <col min="9275" max="9494" width="9" style="232"/>
    <col min="9495" max="9495" width="5.453125" style="232" customWidth="1"/>
    <col min="9496" max="9496" width="7.6328125" style="232" customWidth="1"/>
    <col min="9497" max="9497" width="2.6328125" style="232" customWidth="1"/>
    <col min="9498" max="9498" width="5.6328125" style="232" customWidth="1"/>
    <col min="9499" max="9499" width="7.6328125" style="232" customWidth="1"/>
    <col min="9500" max="9527" width="2.6328125" style="232" customWidth="1"/>
    <col min="9528" max="9528" width="5.453125" style="232" customWidth="1"/>
    <col min="9529" max="9529" width="8" style="232" customWidth="1"/>
    <col min="9530" max="9530" width="7.36328125" style="232" customWidth="1"/>
    <col min="9531" max="9750" width="9" style="232"/>
    <col min="9751" max="9751" width="5.453125" style="232" customWidth="1"/>
    <col min="9752" max="9752" width="7.6328125" style="232" customWidth="1"/>
    <col min="9753" max="9753" width="2.6328125" style="232" customWidth="1"/>
    <col min="9754" max="9754" width="5.6328125" style="232" customWidth="1"/>
    <col min="9755" max="9755" width="7.6328125" style="232" customWidth="1"/>
    <col min="9756" max="9783" width="2.6328125" style="232" customWidth="1"/>
    <col min="9784" max="9784" width="5.453125" style="232" customWidth="1"/>
    <col min="9785" max="9785" width="8" style="232" customWidth="1"/>
    <col min="9786" max="9786" width="7.36328125" style="232" customWidth="1"/>
    <col min="9787" max="10006" width="9" style="232"/>
    <col min="10007" max="10007" width="5.453125" style="232" customWidth="1"/>
    <col min="10008" max="10008" width="7.6328125" style="232" customWidth="1"/>
    <col min="10009" max="10009" width="2.6328125" style="232" customWidth="1"/>
    <col min="10010" max="10010" width="5.6328125" style="232" customWidth="1"/>
    <col min="10011" max="10011" width="7.6328125" style="232" customWidth="1"/>
    <col min="10012" max="10039" width="2.6328125" style="232" customWidth="1"/>
    <col min="10040" max="10040" width="5.453125" style="232" customWidth="1"/>
    <col min="10041" max="10041" width="8" style="232" customWidth="1"/>
    <col min="10042" max="10042" width="7.36328125" style="232" customWidth="1"/>
    <col min="10043" max="10262" width="9" style="232"/>
    <col min="10263" max="10263" width="5.453125" style="232" customWidth="1"/>
    <col min="10264" max="10264" width="7.6328125" style="232" customWidth="1"/>
    <col min="10265" max="10265" width="2.6328125" style="232" customWidth="1"/>
    <col min="10266" max="10266" width="5.6328125" style="232" customWidth="1"/>
    <col min="10267" max="10267" width="7.6328125" style="232" customWidth="1"/>
    <col min="10268" max="10295" width="2.6328125" style="232" customWidth="1"/>
    <col min="10296" max="10296" width="5.453125" style="232" customWidth="1"/>
    <col min="10297" max="10297" width="8" style="232" customWidth="1"/>
    <col min="10298" max="10298" width="7.36328125" style="232" customWidth="1"/>
    <col min="10299" max="10518" width="9" style="232"/>
    <col min="10519" max="10519" width="5.453125" style="232" customWidth="1"/>
    <col min="10520" max="10520" width="7.6328125" style="232" customWidth="1"/>
    <col min="10521" max="10521" width="2.6328125" style="232" customWidth="1"/>
    <col min="10522" max="10522" width="5.6328125" style="232" customWidth="1"/>
    <col min="10523" max="10523" width="7.6328125" style="232" customWidth="1"/>
    <col min="10524" max="10551" width="2.6328125" style="232" customWidth="1"/>
    <col min="10552" max="10552" width="5.453125" style="232" customWidth="1"/>
    <col min="10553" max="10553" width="8" style="232" customWidth="1"/>
    <col min="10554" max="10554" width="7.36328125" style="232" customWidth="1"/>
    <col min="10555" max="10774" width="9" style="232"/>
    <col min="10775" max="10775" width="5.453125" style="232" customWidth="1"/>
    <col min="10776" max="10776" width="7.6328125" style="232" customWidth="1"/>
    <col min="10777" max="10777" width="2.6328125" style="232" customWidth="1"/>
    <col min="10778" max="10778" width="5.6328125" style="232" customWidth="1"/>
    <col min="10779" max="10779" width="7.6328125" style="232" customWidth="1"/>
    <col min="10780" max="10807" width="2.6328125" style="232" customWidth="1"/>
    <col min="10808" max="10808" width="5.453125" style="232" customWidth="1"/>
    <col min="10809" max="10809" width="8" style="232" customWidth="1"/>
    <col min="10810" max="10810" width="7.36328125" style="232" customWidth="1"/>
    <col min="10811" max="11030" width="9" style="232"/>
    <col min="11031" max="11031" width="5.453125" style="232" customWidth="1"/>
    <col min="11032" max="11032" width="7.6328125" style="232" customWidth="1"/>
    <col min="11033" max="11033" width="2.6328125" style="232" customWidth="1"/>
    <col min="11034" max="11034" width="5.6328125" style="232" customWidth="1"/>
    <col min="11035" max="11035" width="7.6328125" style="232" customWidth="1"/>
    <col min="11036" max="11063" width="2.6328125" style="232" customWidth="1"/>
    <col min="11064" max="11064" width="5.453125" style="232" customWidth="1"/>
    <col min="11065" max="11065" width="8" style="232" customWidth="1"/>
    <col min="11066" max="11066" width="7.36328125" style="232" customWidth="1"/>
    <col min="11067" max="11286" width="9" style="232"/>
    <col min="11287" max="11287" width="5.453125" style="232" customWidth="1"/>
    <col min="11288" max="11288" width="7.6328125" style="232" customWidth="1"/>
    <col min="11289" max="11289" width="2.6328125" style="232" customWidth="1"/>
    <col min="11290" max="11290" width="5.6328125" style="232" customWidth="1"/>
    <col min="11291" max="11291" width="7.6328125" style="232" customWidth="1"/>
    <col min="11292" max="11319" width="2.6328125" style="232" customWidth="1"/>
    <col min="11320" max="11320" width="5.453125" style="232" customWidth="1"/>
    <col min="11321" max="11321" width="8" style="232" customWidth="1"/>
    <col min="11322" max="11322" width="7.36328125" style="232" customWidth="1"/>
    <col min="11323" max="11542" width="9" style="232"/>
    <col min="11543" max="11543" width="5.453125" style="232" customWidth="1"/>
    <col min="11544" max="11544" width="7.6328125" style="232" customWidth="1"/>
    <col min="11545" max="11545" width="2.6328125" style="232" customWidth="1"/>
    <col min="11546" max="11546" width="5.6328125" style="232" customWidth="1"/>
    <col min="11547" max="11547" width="7.6328125" style="232" customWidth="1"/>
    <col min="11548" max="11575" width="2.6328125" style="232" customWidth="1"/>
    <col min="11576" max="11576" width="5.453125" style="232" customWidth="1"/>
    <col min="11577" max="11577" width="8" style="232" customWidth="1"/>
    <col min="11578" max="11578" width="7.36328125" style="232" customWidth="1"/>
    <col min="11579" max="11798" width="9" style="232"/>
    <col min="11799" max="11799" width="5.453125" style="232" customWidth="1"/>
    <col min="11800" max="11800" width="7.6328125" style="232" customWidth="1"/>
    <col min="11801" max="11801" width="2.6328125" style="232" customWidth="1"/>
    <col min="11802" max="11802" width="5.6328125" style="232" customWidth="1"/>
    <col min="11803" max="11803" width="7.6328125" style="232" customWidth="1"/>
    <col min="11804" max="11831" width="2.6328125" style="232" customWidth="1"/>
    <col min="11832" max="11832" width="5.453125" style="232" customWidth="1"/>
    <col min="11833" max="11833" width="8" style="232" customWidth="1"/>
    <col min="11834" max="11834" width="7.36328125" style="232" customWidth="1"/>
    <col min="11835" max="12054" width="9" style="232"/>
    <col min="12055" max="12055" width="5.453125" style="232" customWidth="1"/>
    <col min="12056" max="12056" width="7.6328125" style="232" customWidth="1"/>
    <col min="12057" max="12057" width="2.6328125" style="232" customWidth="1"/>
    <col min="12058" max="12058" width="5.6328125" style="232" customWidth="1"/>
    <col min="12059" max="12059" width="7.6328125" style="232" customWidth="1"/>
    <col min="12060" max="12087" width="2.6328125" style="232" customWidth="1"/>
    <col min="12088" max="12088" width="5.453125" style="232" customWidth="1"/>
    <col min="12089" max="12089" width="8" style="232" customWidth="1"/>
    <col min="12090" max="12090" width="7.36328125" style="232" customWidth="1"/>
    <col min="12091" max="12310" width="9" style="232"/>
    <col min="12311" max="12311" width="5.453125" style="232" customWidth="1"/>
    <col min="12312" max="12312" width="7.6328125" style="232" customWidth="1"/>
    <col min="12313" max="12313" width="2.6328125" style="232" customWidth="1"/>
    <col min="12314" max="12314" width="5.6328125" style="232" customWidth="1"/>
    <col min="12315" max="12315" width="7.6328125" style="232" customWidth="1"/>
    <col min="12316" max="12343" width="2.6328125" style="232" customWidth="1"/>
    <col min="12344" max="12344" width="5.453125" style="232" customWidth="1"/>
    <col min="12345" max="12345" width="8" style="232" customWidth="1"/>
    <col min="12346" max="12346" width="7.36328125" style="232" customWidth="1"/>
    <col min="12347" max="12566" width="9" style="232"/>
    <col min="12567" max="12567" width="5.453125" style="232" customWidth="1"/>
    <col min="12568" max="12568" width="7.6328125" style="232" customWidth="1"/>
    <col min="12569" max="12569" width="2.6328125" style="232" customWidth="1"/>
    <col min="12570" max="12570" width="5.6328125" style="232" customWidth="1"/>
    <col min="12571" max="12571" width="7.6328125" style="232" customWidth="1"/>
    <col min="12572" max="12599" width="2.6328125" style="232" customWidth="1"/>
    <col min="12600" max="12600" width="5.453125" style="232" customWidth="1"/>
    <col min="12601" max="12601" width="8" style="232" customWidth="1"/>
    <col min="12602" max="12602" width="7.36328125" style="232" customWidth="1"/>
    <col min="12603" max="12822" width="9" style="232"/>
    <col min="12823" max="12823" width="5.453125" style="232" customWidth="1"/>
    <col min="12824" max="12824" width="7.6328125" style="232" customWidth="1"/>
    <col min="12825" max="12825" width="2.6328125" style="232" customWidth="1"/>
    <col min="12826" max="12826" width="5.6328125" style="232" customWidth="1"/>
    <col min="12827" max="12827" width="7.6328125" style="232" customWidth="1"/>
    <col min="12828" max="12855" width="2.6328125" style="232" customWidth="1"/>
    <col min="12856" max="12856" width="5.453125" style="232" customWidth="1"/>
    <col min="12857" max="12857" width="8" style="232" customWidth="1"/>
    <col min="12858" max="12858" width="7.36328125" style="232" customWidth="1"/>
    <col min="12859" max="13078" width="9" style="232"/>
    <col min="13079" max="13079" width="5.453125" style="232" customWidth="1"/>
    <col min="13080" max="13080" width="7.6328125" style="232" customWidth="1"/>
    <col min="13081" max="13081" width="2.6328125" style="232" customWidth="1"/>
    <col min="13082" max="13082" width="5.6328125" style="232" customWidth="1"/>
    <col min="13083" max="13083" width="7.6328125" style="232" customWidth="1"/>
    <col min="13084" max="13111" width="2.6328125" style="232" customWidth="1"/>
    <col min="13112" max="13112" width="5.453125" style="232" customWidth="1"/>
    <col min="13113" max="13113" width="8" style="232" customWidth="1"/>
    <col min="13114" max="13114" width="7.36328125" style="232" customWidth="1"/>
    <col min="13115" max="13334" width="9" style="232"/>
    <col min="13335" max="13335" width="5.453125" style="232" customWidth="1"/>
    <col min="13336" max="13336" width="7.6328125" style="232" customWidth="1"/>
    <col min="13337" max="13337" width="2.6328125" style="232" customWidth="1"/>
    <col min="13338" max="13338" width="5.6328125" style="232" customWidth="1"/>
    <col min="13339" max="13339" width="7.6328125" style="232" customWidth="1"/>
    <col min="13340" max="13367" width="2.6328125" style="232" customWidth="1"/>
    <col min="13368" max="13368" width="5.453125" style="232" customWidth="1"/>
    <col min="13369" max="13369" width="8" style="232" customWidth="1"/>
    <col min="13370" max="13370" width="7.36328125" style="232" customWidth="1"/>
    <col min="13371" max="13590" width="9" style="232"/>
    <col min="13591" max="13591" width="5.453125" style="232" customWidth="1"/>
    <col min="13592" max="13592" width="7.6328125" style="232" customWidth="1"/>
    <col min="13593" max="13593" width="2.6328125" style="232" customWidth="1"/>
    <col min="13594" max="13594" width="5.6328125" style="232" customWidth="1"/>
    <col min="13595" max="13595" width="7.6328125" style="232" customWidth="1"/>
    <col min="13596" max="13623" width="2.6328125" style="232" customWidth="1"/>
    <col min="13624" max="13624" width="5.453125" style="232" customWidth="1"/>
    <col min="13625" max="13625" width="8" style="232" customWidth="1"/>
    <col min="13626" max="13626" width="7.36328125" style="232" customWidth="1"/>
    <col min="13627" max="13846" width="9" style="232"/>
    <col min="13847" max="13847" width="5.453125" style="232" customWidth="1"/>
    <col min="13848" max="13848" width="7.6328125" style="232" customWidth="1"/>
    <col min="13849" max="13849" width="2.6328125" style="232" customWidth="1"/>
    <col min="13850" max="13850" width="5.6328125" style="232" customWidth="1"/>
    <col min="13851" max="13851" width="7.6328125" style="232" customWidth="1"/>
    <col min="13852" max="13879" width="2.6328125" style="232" customWidth="1"/>
    <col min="13880" max="13880" width="5.453125" style="232" customWidth="1"/>
    <col min="13881" max="13881" width="8" style="232" customWidth="1"/>
    <col min="13882" max="13882" width="7.36328125" style="232" customWidth="1"/>
    <col min="13883" max="14102" width="9" style="232"/>
    <col min="14103" max="14103" width="5.453125" style="232" customWidth="1"/>
    <col min="14104" max="14104" width="7.6328125" style="232" customWidth="1"/>
    <col min="14105" max="14105" width="2.6328125" style="232" customWidth="1"/>
    <col min="14106" max="14106" width="5.6328125" style="232" customWidth="1"/>
    <col min="14107" max="14107" width="7.6328125" style="232" customWidth="1"/>
    <col min="14108" max="14135" width="2.6328125" style="232" customWidth="1"/>
    <col min="14136" max="14136" width="5.453125" style="232" customWidth="1"/>
    <col min="14137" max="14137" width="8" style="232" customWidth="1"/>
    <col min="14138" max="14138" width="7.36328125" style="232" customWidth="1"/>
    <col min="14139" max="14358" width="9" style="232"/>
    <col min="14359" max="14359" width="5.453125" style="232" customWidth="1"/>
    <col min="14360" max="14360" width="7.6328125" style="232" customWidth="1"/>
    <col min="14361" max="14361" width="2.6328125" style="232" customWidth="1"/>
    <col min="14362" max="14362" width="5.6328125" style="232" customWidth="1"/>
    <col min="14363" max="14363" width="7.6328125" style="232" customWidth="1"/>
    <col min="14364" max="14391" width="2.6328125" style="232" customWidth="1"/>
    <col min="14392" max="14392" width="5.453125" style="232" customWidth="1"/>
    <col min="14393" max="14393" width="8" style="232" customWidth="1"/>
    <col min="14394" max="14394" width="7.36328125" style="232" customWidth="1"/>
    <col min="14395" max="14614" width="9" style="232"/>
    <col min="14615" max="14615" width="5.453125" style="232" customWidth="1"/>
    <col min="14616" max="14616" width="7.6328125" style="232" customWidth="1"/>
    <col min="14617" max="14617" width="2.6328125" style="232" customWidth="1"/>
    <col min="14618" max="14618" width="5.6328125" style="232" customWidth="1"/>
    <col min="14619" max="14619" width="7.6328125" style="232" customWidth="1"/>
    <col min="14620" max="14647" width="2.6328125" style="232" customWidth="1"/>
    <col min="14648" max="14648" width="5.453125" style="232" customWidth="1"/>
    <col min="14649" max="14649" width="8" style="232" customWidth="1"/>
    <col min="14650" max="14650" width="7.36328125" style="232" customWidth="1"/>
    <col min="14651" max="14870" width="9" style="232"/>
    <col min="14871" max="14871" width="5.453125" style="232" customWidth="1"/>
    <col min="14872" max="14872" width="7.6328125" style="232" customWidth="1"/>
    <col min="14873" max="14873" width="2.6328125" style="232" customWidth="1"/>
    <col min="14874" max="14874" width="5.6328125" style="232" customWidth="1"/>
    <col min="14875" max="14875" width="7.6328125" style="232" customWidth="1"/>
    <col min="14876" max="14903" width="2.6328125" style="232" customWidth="1"/>
    <col min="14904" max="14904" width="5.453125" style="232" customWidth="1"/>
    <col min="14905" max="14905" width="8" style="232" customWidth="1"/>
    <col min="14906" max="14906" width="7.36328125" style="232" customWidth="1"/>
    <col min="14907" max="15126" width="9" style="232"/>
    <col min="15127" max="15127" width="5.453125" style="232" customWidth="1"/>
    <col min="15128" max="15128" width="7.6328125" style="232" customWidth="1"/>
    <col min="15129" max="15129" width="2.6328125" style="232" customWidth="1"/>
    <col min="15130" max="15130" width="5.6328125" style="232" customWidth="1"/>
    <col min="15131" max="15131" width="7.6328125" style="232" customWidth="1"/>
    <col min="15132" max="15159" width="2.6328125" style="232" customWidth="1"/>
    <col min="15160" max="15160" width="5.453125" style="232" customWidth="1"/>
    <col min="15161" max="15161" width="8" style="232" customWidth="1"/>
    <col min="15162" max="15162" width="7.36328125" style="232" customWidth="1"/>
    <col min="15163" max="15382" width="9" style="232"/>
    <col min="15383" max="15383" width="5.453125" style="232" customWidth="1"/>
    <col min="15384" max="15384" width="7.6328125" style="232" customWidth="1"/>
    <col min="15385" max="15385" width="2.6328125" style="232" customWidth="1"/>
    <col min="15386" max="15386" width="5.6328125" style="232" customWidth="1"/>
    <col min="15387" max="15387" width="7.6328125" style="232" customWidth="1"/>
    <col min="15388" max="15415" width="2.6328125" style="232" customWidth="1"/>
    <col min="15416" max="15416" width="5.453125" style="232" customWidth="1"/>
    <col min="15417" max="15417" width="8" style="232" customWidth="1"/>
    <col min="15418" max="15418" width="7.36328125" style="232" customWidth="1"/>
    <col min="15419" max="15638" width="9" style="232"/>
    <col min="15639" max="15639" width="5.453125" style="232" customWidth="1"/>
    <col min="15640" max="15640" width="7.6328125" style="232" customWidth="1"/>
    <col min="15641" max="15641" width="2.6328125" style="232" customWidth="1"/>
    <col min="15642" max="15642" width="5.6328125" style="232" customWidth="1"/>
    <col min="15643" max="15643" width="7.6328125" style="232" customWidth="1"/>
    <col min="15644" max="15671" width="2.6328125" style="232" customWidth="1"/>
    <col min="15672" max="15672" width="5.453125" style="232" customWidth="1"/>
    <col min="15673" max="15673" width="8" style="232" customWidth="1"/>
    <col min="15674" max="15674" width="7.36328125" style="232" customWidth="1"/>
    <col min="15675" max="15894" width="9" style="232"/>
    <col min="15895" max="15895" width="5.453125" style="232" customWidth="1"/>
    <col min="15896" max="15896" width="7.6328125" style="232" customWidth="1"/>
    <col min="15897" max="15897" width="2.6328125" style="232" customWidth="1"/>
    <col min="15898" max="15898" width="5.6328125" style="232" customWidth="1"/>
    <col min="15899" max="15899" width="7.6328125" style="232" customWidth="1"/>
    <col min="15900" max="15927" width="2.6328125" style="232" customWidth="1"/>
    <col min="15928" max="15928" width="5.453125" style="232" customWidth="1"/>
    <col min="15929" max="15929" width="8" style="232" customWidth="1"/>
    <col min="15930" max="15930" width="7.36328125" style="232" customWidth="1"/>
    <col min="15931" max="16150" width="9" style="232"/>
    <col min="16151" max="16151" width="5.453125" style="232" customWidth="1"/>
    <col min="16152" max="16152" width="7.6328125" style="232" customWidth="1"/>
    <col min="16153" max="16153" width="2.6328125" style="232" customWidth="1"/>
    <col min="16154" max="16154" width="5.6328125" style="232" customWidth="1"/>
    <col min="16155" max="16155" width="7.6328125" style="232" customWidth="1"/>
    <col min="16156" max="16183" width="2.6328125" style="232" customWidth="1"/>
    <col min="16184" max="16184" width="5.453125" style="232" customWidth="1"/>
    <col min="16185" max="16185" width="8" style="232" customWidth="1"/>
    <col min="16186" max="16186" width="7.36328125" style="232" customWidth="1"/>
    <col min="16187" max="16384" width="9" style="232"/>
  </cols>
  <sheetData>
    <row r="1" spans="1:59" ht="20.25" customHeight="1" thickBot="1" x14ac:dyDescent="0.35">
      <c r="A1" s="231" t="s">
        <v>181</v>
      </c>
      <c r="E1" s="233"/>
      <c r="F1" s="233"/>
      <c r="G1" s="233"/>
      <c r="I1" s="233"/>
      <c r="J1" s="233"/>
      <c r="S1" s="739" t="s">
        <v>271</v>
      </c>
      <c r="T1" s="739"/>
      <c r="U1" s="721">
        <v>3</v>
      </c>
      <c r="V1" s="721"/>
      <c r="W1" s="721"/>
      <c r="X1" s="739" t="s">
        <v>97</v>
      </c>
      <c r="Y1" s="739"/>
      <c r="Z1" s="739" t="s">
        <v>278</v>
      </c>
      <c r="AA1" s="721">
        <f>IF(U1=0,"",YEAR(DATE(2018+U1,1,1)))</f>
        <v>2021</v>
      </c>
      <c r="AB1" s="721"/>
      <c r="AC1" s="721"/>
      <c r="AD1" s="721"/>
      <c r="AE1" s="739" t="s">
        <v>279</v>
      </c>
      <c r="AF1" s="721">
        <v>4</v>
      </c>
      <c r="AG1" s="721"/>
      <c r="AH1" s="721"/>
      <c r="AI1" s="722" t="s">
        <v>86</v>
      </c>
      <c r="AJ1" s="722"/>
      <c r="AK1" s="234"/>
      <c r="AL1" s="723" t="s">
        <v>109</v>
      </c>
      <c r="AM1" s="723"/>
      <c r="AN1" s="723"/>
      <c r="AO1" s="723"/>
      <c r="AP1" s="724"/>
      <c r="AQ1" s="729" t="s">
        <v>182</v>
      </c>
      <c r="AR1" s="730"/>
      <c r="AS1" s="730"/>
      <c r="AT1" s="730"/>
      <c r="AU1" s="730"/>
      <c r="AV1" s="730"/>
      <c r="AW1" s="730"/>
      <c r="AX1" s="730"/>
      <c r="AY1" s="730"/>
      <c r="AZ1" s="730"/>
      <c r="BA1" s="730"/>
      <c r="BB1" s="730"/>
      <c r="BC1" s="730"/>
      <c r="BD1" s="730"/>
      <c r="BE1" s="730"/>
      <c r="BF1" s="731"/>
    </row>
    <row r="2" spans="1:59" ht="20.25" customHeight="1" thickBot="1" x14ac:dyDescent="0.35">
      <c r="A2" s="732" t="s">
        <v>91</v>
      </c>
      <c r="B2" s="732"/>
      <c r="C2" s="732"/>
      <c r="D2" s="732"/>
      <c r="E2" s="732"/>
      <c r="F2" s="732"/>
      <c r="G2" s="732"/>
      <c r="H2" s="732"/>
      <c r="I2" s="732"/>
      <c r="J2" s="732"/>
      <c r="K2" s="732"/>
      <c r="L2" s="732"/>
      <c r="M2" s="732"/>
      <c r="N2" s="732"/>
      <c r="O2" s="732"/>
      <c r="P2" s="732"/>
      <c r="Q2" s="732"/>
      <c r="R2" s="235"/>
      <c r="S2" s="739"/>
      <c r="T2" s="739"/>
      <c r="U2" s="721"/>
      <c r="V2" s="721"/>
      <c r="W2" s="721"/>
      <c r="X2" s="739"/>
      <c r="Y2" s="739"/>
      <c r="Z2" s="739"/>
      <c r="AA2" s="721"/>
      <c r="AB2" s="721"/>
      <c r="AC2" s="721"/>
      <c r="AD2" s="721"/>
      <c r="AE2" s="739"/>
      <c r="AF2" s="721"/>
      <c r="AG2" s="721"/>
      <c r="AH2" s="721"/>
      <c r="AI2" s="722"/>
      <c r="AJ2" s="722"/>
      <c r="AK2" s="236"/>
      <c r="AL2" s="733" t="s">
        <v>184</v>
      </c>
      <c r="AM2" s="733"/>
      <c r="AN2" s="733"/>
      <c r="AO2" s="733"/>
      <c r="AP2" s="734"/>
      <c r="AQ2" s="735"/>
      <c r="AR2" s="736"/>
      <c r="AS2" s="736"/>
      <c r="AT2" s="736"/>
      <c r="AU2" s="736"/>
      <c r="AV2" s="736"/>
      <c r="AW2" s="736"/>
      <c r="AX2" s="736"/>
      <c r="AY2" s="736"/>
      <c r="AZ2" s="736"/>
      <c r="BA2" s="736"/>
      <c r="BB2" s="736"/>
      <c r="BC2" s="736"/>
      <c r="BD2" s="736"/>
      <c r="BE2" s="736"/>
      <c r="BF2" s="737"/>
    </row>
    <row r="3" spans="1:59" ht="20.25" customHeight="1" x14ac:dyDescent="0.3">
      <c r="A3" s="732"/>
      <c r="B3" s="732"/>
      <c r="C3" s="732"/>
      <c r="D3" s="732"/>
      <c r="E3" s="732"/>
      <c r="F3" s="732"/>
      <c r="G3" s="732"/>
      <c r="H3" s="732"/>
      <c r="I3" s="732"/>
      <c r="J3" s="732"/>
      <c r="K3" s="732"/>
      <c r="L3" s="732"/>
      <c r="M3" s="732"/>
      <c r="N3" s="732"/>
      <c r="O3" s="732"/>
      <c r="P3" s="732"/>
      <c r="Q3" s="732"/>
      <c r="R3" s="235"/>
      <c r="S3" s="235"/>
      <c r="T3" s="235"/>
      <c r="U3" s="235"/>
      <c r="W3" s="237"/>
      <c r="X3" s="237"/>
      <c r="Z3" s="237"/>
      <c r="AA3" s="237"/>
      <c r="AB3" s="236"/>
      <c r="AC3" s="236"/>
      <c r="AD3" s="236"/>
      <c r="AE3" s="236"/>
      <c r="AF3" s="236"/>
      <c r="AG3" s="236"/>
      <c r="AH3" s="236"/>
      <c r="AI3" s="236"/>
      <c r="AJ3" s="236"/>
      <c r="AK3" s="236"/>
      <c r="AL3" s="238"/>
      <c r="AM3" s="238"/>
      <c r="AN3" s="238"/>
      <c r="AO3" s="238"/>
      <c r="AP3" s="238"/>
      <c r="AQ3" s="239"/>
      <c r="AR3" s="239"/>
      <c r="AS3" s="239"/>
      <c r="AT3" s="239"/>
      <c r="AU3" s="239"/>
      <c r="AV3" s="239"/>
      <c r="AW3" s="239"/>
      <c r="AX3" s="239"/>
      <c r="AY3" s="239"/>
      <c r="AZ3" s="239"/>
      <c r="BA3" s="239"/>
      <c r="BB3" s="239"/>
      <c r="BC3" s="239"/>
      <c r="BD3" s="239"/>
      <c r="BE3" s="239"/>
      <c r="BF3" s="239"/>
    </row>
    <row r="4" spans="1:59" ht="20.25" customHeight="1" x14ac:dyDescent="0.3">
      <c r="A4" s="732"/>
      <c r="B4" s="732"/>
      <c r="C4" s="732"/>
      <c r="D4" s="732"/>
      <c r="E4" s="732"/>
      <c r="F4" s="732"/>
      <c r="G4" s="732"/>
      <c r="H4" s="732"/>
      <c r="I4" s="732"/>
      <c r="J4" s="732"/>
      <c r="K4" s="732"/>
      <c r="L4" s="732"/>
      <c r="M4" s="732"/>
      <c r="N4" s="732"/>
      <c r="O4" s="732"/>
      <c r="P4" s="732"/>
      <c r="Q4" s="732"/>
      <c r="AB4" s="240"/>
      <c r="AC4" s="240"/>
      <c r="AD4" s="241"/>
      <c r="AE4" s="241"/>
      <c r="AF4" s="241"/>
      <c r="AG4" s="241"/>
      <c r="AH4" s="241"/>
      <c r="AI4" s="241"/>
      <c r="AJ4" s="241"/>
      <c r="AK4" s="242"/>
      <c r="AL4" s="242"/>
      <c r="AM4" s="242"/>
      <c r="AN4" s="242"/>
      <c r="AO4" s="242"/>
      <c r="AP4" s="242"/>
      <c r="AQ4" s="242"/>
      <c r="AR4" s="242"/>
      <c r="AS4" s="242"/>
      <c r="AT4" s="242"/>
      <c r="AU4" s="242"/>
      <c r="AV4" s="242"/>
      <c r="AW4" s="242"/>
      <c r="AX4" s="242"/>
      <c r="AY4" s="242"/>
      <c r="AZ4" s="243"/>
      <c r="BA4" s="243"/>
      <c r="BB4" s="738" t="s">
        <v>280</v>
      </c>
      <c r="BC4" s="738"/>
      <c r="BD4" s="738"/>
      <c r="BE4" s="242"/>
      <c r="BF4" s="242"/>
      <c r="BG4" s="243"/>
    </row>
    <row r="5" spans="1:59" ht="20.25" customHeight="1" x14ac:dyDescent="0.3">
      <c r="X5" s="243"/>
      <c r="Y5" s="243"/>
      <c r="Z5" s="243"/>
      <c r="AB5" s="240"/>
      <c r="AC5" s="240"/>
      <c r="AD5" s="244"/>
      <c r="AE5" s="244"/>
      <c r="AF5" s="244"/>
      <c r="AG5" s="244"/>
      <c r="AH5" s="244"/>
      <c r="AI5" s="244"/>
      <c r="AJ5" s="244"/>
      <c r="AK5" s="234"/>
      <c r="BB5" s="770" t="s">
        <v>281</v>
      </c>
      <c r="BC5" s="770"/>
      <c r="BD5" s="770"/>
      <c r="BE5" s="234"/>
      <c r="BF5" s="234"/>
      <c r="BG5" s="243"/>
    </row>
    <row r="6" spans="1:59" ht="20.25" customHeight="1" x14ac:dyDescent="0.3">
      <c r="A6" s="245"/>
      <c r="B6" s="245"/>
      <c r="C6" s="245"/>
      <c r="D6" s="245"/>
      <c r="E6" s="245"/>
      <c r="F6" s="245"/>
      <c r="G6" s="245"/>
      <c r="H6" s="245"/>
      <c r="I6" s="245"/>
      <c r="J6" s="245"/>
      <c r="K6" s="245"/>
      <c r="L6" s="245"/>
      <c r="M6" s="245"/>
      <c r="N6" s="245"/>
      <c r="O6" s="245"/>
      <c r="P6" s="246"/>
      <c r="Q6" s="246"/>
      <c r="R6" s="246"/>
      <c r="S6" s="246"/>
      <c r="T6" s="246"/>
      <c r="U6" s="234" t="s">
        <v>263</v>
      </c>
      <c r="V6" s="243"/>
      <c r="AB6" s="240"/>
      <c r="AC6" s="240"/>
      <c r="AD6" s="240"/>
      <c r="AE6" s="240"/>
      <c r="AF6" s="240"/>
      <c r="AG6" s="240"/>
      <c r="AH6" s="240"/>
      <c r="AI6" s="234" t="s">
        <v>282</v>
      </c>
      <c r="AK6" s="234"/>
      <c r="AL6" s="234"/>
      <c r="AM6" s="234"/>
      <c r="AN6" s="234"/>
      <c r="AO6" s="234"/>
      <c r="AP6" s="234"/>
      <c r="AQ6" s="234"/>
      <c r="AR6" s="234"/>
      <c r="AS6" s="234"/>
      <c r="AT6" s="234"/>
      <c r="AU6" s="234"/>
      <c r="AV6" s="771">
        <v>40</v>
      </c>
      <c r="AW6" s="772"/>
      <c r="AX6" s="773"/>
      <c r="AY6" s="243" t="s">
        <v>283</v>
      </c>
      <c r="AZ6" s="234"/>
      <c r="BB6" s="774">
        <v>160</v>
      </c>
      <c r="BC6" s="774"/>
      <c r="BD6" s="774"/>
      <c r="BE6" s="234" t="s">
        <v>284</v>
      </c>
      <c r="BF6" s="234"/>
      <c r="BG6" s="243"/>
    </row>
    <row r="7" spans="1:59" ht="20.25" customHeight="1" thickBot="1" x14ac:dyDescent="0.35">
      <c r="AJ7" s="236"/>
      <c r="AK7" s="236"/>
      <c r="AL7" s="236"/>
      <c r="AM7" s="236"/>
      <c r="AN7" s="236"/>
      <c r="AO7" s="236"/>
      <c r="AP7" s="236"/>
      <c r="AQ7" s="236"/>
      <c r="AR7" s="236"/>
      <c r="AS7" s="236"/>
      <c r="AT7" s="236"/>
      <c r="AU7" s="236"/>
      <c r="AW7" s="236"/>
      <c r="AX7" s="236" t="s">
        <v>285</v>
      </c>
      <c r="AY7" s="236"/>
      <c r="AZ7" s="236"/>
      <c r="BA7" s="236"/>
      <c r="BB7" s="775">
        <f>DAY(EOMONTH(DATE(AA1,AF1,1),0))</f>
        <v>30</v>
      </c>
      <c r="BC7" s="776"/>
      <c r="BD7" s="777"/>
      <c r="BE7" s="236"/>
      <c r="BF7" s="236"/>
    </row>
    <row r="8" spans="1:59" ht="20.25" customHeight="1" thickBot="1" x14ac:dyDescent="0.35">
      <c r="A8" s="797" t="s">
        <v>63</v>
      </c>
      <c r="B8" s="798"/>
      <c r="C8" s="798"/>
      <c r="D8" s="798"/>
      <c r="E8" s="798"/>
      <c r="F8" s="741" t="s">
        <v>286</v>
      </c>
      <c r="G8" s="741"/>
      <c r="H8" s="802" t="s">
        <v>75</v>
      </c>
      <c r="I8" s="803"/>
      <c r="J8" s="803"/>
      <c r="K8" s="798" t="s">
        <v>64</v>
      </c>
      <c r="L8" s="798"/>
      <c r="M8" s="798"/>
      <c r="N8" s="798"/>
      <c r="O8" s="798"/>
      <c r="P8" s="806"/>
      <c r="Q8" s="809" t="s">
        <v>65</v>
      </c>
      <c r="R8" s="726"/>
      <c r="S8" s="726"/>
      <c r="T8" s="726"/>
      <c r="U8" s="726"/>
      <c r="V8" s="726"/>
      <c r="W8" s="727"/>
      <c r="X8" s="809" t="s">
        <v>66</v>
      </c>
      <c r="Y8" s="726"/>
      <c r="Z8" s="726"/>
      <c r="AA8" s="726"/>
      <c r="AB8" s="726"/>
      <c r="AC8" s="726"/>
      <c r="AD8" s="728"/>
      <c r="AE8" s="725" t="s">
        <v>67</v>
      </c>
      <c r="AF8" s="726"/>
      <c r="AG8" s="726"/>
      <c r="AH8" s="726"/>
      <c r="AI8" s="726"/>
      <c r="AJ8" s="726"/>
      <c r="AK8" s="727"/>
      <c r="AL8" s="725" t="s">
        <v>68</v>
      </c>
      <c r="AM8" s="726"/>
      <c r="AN8" s="726"/>
      <c r="AO8" s="726"/>
      <c r="AP8" s="726"/>
      <c r="AQ8" s="726"/>
      <c r="AR8" s="728"/>
      <c r="AS8" s="725" t="str">
        <f>IF(BB4="４週","","第５週")</f>
        <v/>
      </c>
      <c r="AT8" s="726"/>
      <c r="AU8" s="727"/>
      <c r="AV8" s="740" t="str">
        <f>IF(BB4="４週","1～4週目の勤務時間数合計","1か月の勤務時間数合計")</f>
        <v>1～4週目の勤務時間数合計</v>
      </c>
      <c r="AW8" s="741"/>
      <c r="AX8" s="742"/>
      <c r="AY8" s="752" t="s">
        <v>287</v>
      </c>
      <c r="AZ8" s="753"/>
      <c r="BA8" s="754"/>
      <c r="BB8" s="764" t="s">
        <v>346</v>
      </c>
      <c r="BC8" s="764"/>
      <c r="BD8" s="764"/>
      <c r="BE8" s="764"/>
      <c r="BF8" s="764"/>
      <c r="BG8" s="765"/>
    </row>
    <row r="9" spans="1:59" ht="20.25" customHeight="1" x14ac:dyDescent="0.3">
      <c r="A9" s="799"/>
      <c r="B9" s="784"/>
      <c r="C9" s="784"/>
      <c r="D9" s="784"/>
      <c r="E9" s="784"/>
      <c r="F9" s="744"/>
      <c r="G9" s="744"/>
      <c r="H9" s="804"/>
      <c r="I9" s="805"/>
      <c r="J9" s="805"/>
      <c r="K9" s="784"/>
      <c r="L9" s="784"/>
      <c r="M9" s="784"/>
      <c r="N9" s="784"/>
      <c r="O9" s="784"/>
      <c r="P9" s="807"/>
      <c r="Q9" s="247">
        <f>DAY(DATE($U$1,$AA$1,1))</f>
        <v>1</v>
      </c>
      <c r="R9" s="248">
        <f>DAY(DATE($U$1,$AA$1,2))</f>
        <v>2</v>
      </c>
      <c r="S9" s="248">
        <f>DAY(DATE($U$1,$AA$1,3))</f>
        <v>3</v>
      </c>
      <c r="T9" s="248">
        <f>DAY(DATE($U$1,$AA$1,4))</f>
        <v>4</v>
      </c>
      <c r="U9" s="248">
        <f>DAY(DATE($U$1,$AA$1,5))</f>
        <v>5</v>
      </c>
      <c r="V9" s="248">
        <f>DAY(DATE($U$1,$AA$1,6))</f>
        <v>6</v>
      </c>
      <c r="W9" s="249">
        <f>DAY(DATE($U$1,$AA$1,7))</f>
        <v>7</v>
      </c>
      <c r="X9" s="247">
        <f>DAY(DATE($U$1,$AA$1,8))</f>
        <v>8</v>
      </c>
      <c r="Y9" s="248">
        <f>DAY(DATE($U$1,$AA$1,9))</f>
        <v>9</v>
      </c>
      <c r="Z9" s="248">
        <f>DAY(DATE($U$1,$AA$1,10))</f>
        <v>10</v>
      </c>
      <c r="AA9" s="248">
        <f>DAY(DATE($U$1,$AA$1,11))</f>
        <v>11</v>
      </c>
      <c r="AB9" s="248">
        <f>DAY(DATE($U$1,$AA$1,12))</f>
        <v>12</v>
      </c>
      <c r="AC9" s="248">
        <f>DAY(DATE($U$1,$AA$1,13))</f>
        <v>13</v>
      </c>
      <c r="AD9" s="250">
        <f>DAY(DATE($U$1,$AA$1,14))</f>
        <v>14</v>
      </c>
      <c r="AE9" s="251">
        <f>DAY(DATE($U$1,$AA$1,15))</f>
        <v>15</v>
      </c>
      <c r="AF9" s="248">
        <f>DAY(DATE($U$1,$AA$1,16))</f>
        <v>16</v>
      </c>
      <c r="AG9" s="248">
        <f>DAY(DATE($U$1,$AA$1,17))</f>
        <v>17</v>
      </c>
      <c r="AH9" s="248">
        <f>DAY(DATE($U$1,$AA$1,18))</f>
        <v>18</v>
      </c>
      <c r="AI9" s="248">
        <f>DAY(DATE($U$1,$AA$1,19))</f>
        <v>19</v>
      </c>
      <c r="AJ9" s="248">
        <f>DAY(DATE($U$1,$AA$1,20))</f>
        <v>20</v>
      </c>
      <c r="AK9" s="249">
        <f>DAY(DATE($U$1,$AA$1,21))</f>
        <v>21</v>
      </c>
      <c r="AL9" s="251">
        <f>DAY(DATE($U$1,$AA$1,22))</f>
        <v>22</v>
      </c>
      <c r="AM9" s="248">
        <f>DAY(DATE($U$1,$AA$1,23))</f>
        <v>23</v>
      </c>
      <c r="AN9" s="248">
        <f>DAY(DATE($U$1,$AA$1,24))</f>
        <v>24</v>
      </c>
      <c r="AO9" s="248">
        <f>DAY(DATE($U$1,$AA$1,25))</f>
        <v>25</v>
      </c>
      <c r="AP9" s="248">
        <f>DAY(DATE($U$1,$AA$1,26))</f>
        <v>26</v>
      </c>
      <c r="AQ9" s="248">
        <f>DAY(DATE($U$1,$AA$1,27))</f>
        <v>27</v>
      </c>
      <c r="AR9" s="249">
        <f>DAY(DATE($U$1,$AA$1,28))</f>
        <v>28</v>
      </c>
      <c r="AS9" s="247" t="str">
        <f>IF(BB4="暦月",IF(DAY(DATE($U$1,$AA$1,29))=29,29,""),"")</f>
        <v/>
      </c>
      <c r="AT9" s="248" t="str">
        <f>IF(BB4="暦月",IF(DAY(DATE($U$1,$AA$1,30))=30,30,""),"")</f>
        <v/>
      </c>
      <c r="AU9" s="249" t="str">
        <f>IF(BB4="暦月",IF(DAY(DATE($AA$1,$AF$1,31))=31,31,""),"")</f>
        <v/>
      </c>
      <c r="AV9" s="743"/>
      <c r="AW9" s="744"/>
      <c r="AX9" s="745"/>
      <c r="AY9" s="755"/>
      <c r="AZ9" s="756"/>
      <c r="BA9" s="757"/>
      <c r="BB9" s="766"/>
      <c r="BC9" s="766"/>
      <c r="BD9" s="766"/>
      <c r="BE9" s="766"/>
      <c r="BF9" s="766"/>
      <c r="BG9" s="767"/>
    </row>
    <row r="10" spans="1:59" ht="0.75" customHeight="1" x14ac:dyDescent="0.3">
      <c r="A10" s="799"/>
      <c r="B10" s="784"/>
      <c r="C10" s="784"/>
      <c r="D10" s="784"/>
      <c r="E10" s="784"/>
      <c r="F10" s="744"/>
      <c r="G10" s="744"/>
      <c r="H10" s="804"/>
      <c r="I10" s="805"/>
      <c r="J10" s="805"/>
      <c r="K10" s="784"/>
      <c r="L10" s="784"/>
      <c r="M10" s="784"/>
      <c r="N10" s="784"/>
      <c r="O10" s="784"/>
      <c r="P10" s="807"/>
      <c r="Q10" s="252">
        <f>WEEKDAY(DATE($AA$1,$AF$1,1))</f>
        <v>5</v>
      </c>
      <c r="R10" s="253">
        <f>WEEKDAY(DATE($AA$1,$AF$1,2))</f>
        <v>6</v>
      </c>
      <c r="S10" s="253">
        <f>WEEKDAY(DATE($AA$1,$AF$1,3))</f>
        <v>7</v>
      </c>
      <c r="T10" s="253">
        <f>WEEKDAY(DATE($AA$1,$AF$1,4))</f>
        <v>1</v>
      </c>
      <c r="U10" s="253">
        <f>WEEKDAY(DATE($AA$1,$AF$1,5))</f>
        <v>2</v>
      </c>
      <c r="V10" s="253">
        <f>WEEKDAY(DATE($AA$1,$AF$1,6))</f>
        <v>3</v>
      </c>
      <c r="W10" s="254">
        <f>WEEKDAY(DATE($AA$1,$AF$1,7))</f>
        <v>4</v>
      </c>
      <c r="X10" s="252">
        <f>WEEKDAY(DATE($AA$1,$AF$1,8))</f>
        <v>5</v>
      </c>
      <c r="Y10" s="253">
        <f>WEEKDAY(DATE($AA$1,$AF$1,9))</f>
        <v>6</v>
      </c>
      <c r="Z10" s="253">
        <f>WEEKDAY(DATE($AA$1,$AF$1,10))</f>
        <v>7</v>
      </c>
      <c r="AA10" s="253">
        <f>WEEKDAY(DATE($AA$1,$AF$1,11))</f>
        <v>1</v>
      </c>
      <c r="AB10" s="253">
        <f>WEEKDAY(DATE($AA$1,$AF$1,12))</f>
        <v>2</v>
      </c>
      <c r="AC10" s="253">
        <f>WEEKDAY(DATE($AA$1,$AF$1,13))</f>
        <v>3</v>
      </c>
      <c r="AD10" s="255">
        <f>WEEKDAY(DATE($AA$1,$AF$1,14))</f>
        <v>4</v>
      </c>
      <c r="AE10" s="256">
        <f>WEEKDAY(DATE($AA$1,$AF$1,15))</f>
        <v>5</v>
      </c>
      <c r="AF10" s="253">
        <f>WEEKDAY(DATE($AA$1,$AF$1,16))</f>
        <v>6</v>
      </c>
      <c r="AG10" s="253">
        <f>WEEKDAY(DATE($AA$1,$AF$1,17))</f>
        <v>7</v>
      </c>
      <c r="AH10" s="253">
        <f>WEEKDAY(DATE($AA$1,$AF$1,18))</f>
        <v>1</v>
      </c>
      <c r="AI10" s="253">
        <f>WEEKDAY(DATE($AA$1,$AF$1,19))</f>
        <v>2</v>
      </c>
      <c r="AJ10" s="253">
        <f>WEEKDAY(DATE($AA$1,$AF$1,20))</f>
        <v>3</v>
      </c>
      <c r="AK10" s="254">
        <f>WEEKDAY(DATE($AA$1,$AF$1,21))</f>
        <v>4</v>
      </c>
      <c r="AL10" s="256">
        <f>WEEKDAY(DATE($AA$1,$AF$1,22))</f>
        <v>5</v>
      </c>
      <c r="AM10" s="253">
        <f>WEEKDAY(DATE($AA$1,$AF$1,23))</f>
        <v>6</v>
      </c>
      <c r="AN10" s="253">
        <f>WEEKDAY(DATE($AA$1,$AF$1,24))</f>
        <v>7</v>
      </c>
      <c r="AO10" s="253">
        <f>WEEKDAY(DATE($AA$1,$AF$1,25))</f>
        <v>1</v>
      </c>
      <c r="AP10" s="253">
        <f>WEEKDAY(DATE($AA$1,$AF$1,26))</f>
        <v>2</v>
      </c>
      <c r="AQ10" s="253">
        <f>WEEKDAY(DATE($AA$1,$AF$1,27))</f>
        <v>3</v>
      </c>
      <c r="AR10" s="254">
        <f>WEEKDAY(DATE($AA$1,$AF$1,28))</f>
        <v>4</v>
      </c>
      <c r="AS10" s="252">
        <f>IF(AS9=29,WEEKDAY(DATE($AA$1,$AF$1,29)),0)</f>
        <v>0</v>
      </c>
      <c r="AT10" s="253">
        <f>IF(AT9=30,WEEKDAY(DATE($AA$1,$AF$1,30)),0)</f>
        <v>0</v>
      </c>
      <c r="AU10" s="254">
        <f>IF(AU9=31,WEEKDAY(DATE($AA$1,$AF$1,31)),0)</f>
        <v>0</v>
      </c>
      <c r="AV10" s="746"/>
      <c r="AW10" s="747"/>
      <c r="AX10" s="748"/>
      <c r="AY10" s="758"/>
      <c r="AZ10" s="759"/>
      <c r="BA10" s="760"/>
      <c r="BB10" s="766"/>
      <c r="BC10" s="766"/>
      <c r="BD10" s="766"/>
      <c r="BE10" s="766"/>
      <c r="BF10" s="766"/>
      <c r="BG10" s="767"/>
    </row>
    <row r="11" spans="1:59" ht="39.75" customHeight="1" thickBot="1" x14ac:dyDescent="0.35">
      <c r="A11" s="800"/>
      <c r="B11" s="801"/>
      <c r="C11" s="801"/>
      <c r="D11" s="801"/>
      <c r="E11" s="801"/>
      <c r="F11" s="747"/>
      <c r="G11" s="747"/>
      <c r="H11" s="804"/>
      <c r="I11" s="805"/>
      <c r="J11" s="805"/>
      <c r="K11" s="801"/>
      <c r="L11" s="801"/>
      <c r="M11" s="801"/>
      <c r="N11" s="801"/>
      <c r="O11" s="801"/>
      <c r="P11" s="808"/>
      <c r="Q11" s="257" t="str">
        <f>IF(Q10=1,"日",IF(Q10=2,"月",IF(Q10=3,"火",IF(Q10=4,"水",IF(Q10=5,"木",IF(Q10=6,"金","土"))))))</f>
        <v>木</v>
      </c>
      <c r="R11" s="258" t="str">
        <f t="shared" ref="R11:AR11" si="0">IF(R10=1,"日",IF(R10=2,"月",IF(R10=3,"火",IF(R10=4,"水",IF(R10=5,"木",IF(R10=6,"金","土"))))))</f>
        <v>金</v>
      </c>
      <c r="S11" s="258" t="str">
        <f t="shared" si="0"/>
        <v>土</v>
      </c>
      <c r="T11" s="258" t="str">
        <f t="shared" si="0"/>
        <v>日</v>
      </c>
      <c r="U11" s="258" t="str">
        <f t="shared" si="0"/>
        <v>月</v>
      </c>
      <c r="V11" s="258" t="str">
        <f t="shared" si="0"/>
        <v>火</v>
      </c>
      <c r="W11" s="259" t="str">
        <f t="shared" si="0"/>
        <v>水</v>
      </c>
      <c r="X11" s="257" t="str">
        <f t="shared" si="0"/>
        <v>木</v>
      </c>
      <c r="Y11" s="258" t="str">
        <f t="shared" si="0"/>
        <v>金</v>
      </c>
      <c r="Z11" s="258" t="str">
        <f t="shared" si="0"/>
        <v>土</v>
      </c>
      <c r="AA11" s="258" t="str">
        <f t="shared" si="0"/>
        <v>日</v>
      </c>
      <c r="AB11" s="258" t="str">
        <f t="shared" si="0"/>
        <v>月</v>
      </c>
      <c r="AC11" s="258" t="str">
        <f t="shared" si="0"/>
        <v>火</v>
      </c>
      <c r="AD11" s="260" t="str">
        <f t="shared" si="0"/>
        <v>水</v>
      </c>
      <c r="AE11" s="261" t="str">
        <f t="shared" si="0"/>
        <v>木</v>
      </c>
      <c r="AF11" s="258" t="str">
        <f t="shared" si="0"/>
        <v>金</v>
      </c>
      <c r="AG11" s="258" t="str">
        <f t="shared" si="0"/>
        <v>土</v>
      </c>
      <c r="AH11" s="258" t="str">
        <f t="shared" si="0"/>
        <v>日</v>
      </c>
      <c r="AI11" s="258" t="str">
        <f t="shared" si="0"/>
        <v>月</v>
      </c>
      <c r="AJ11" s="258" t="str">
        <f t="shared" si="0"/>
        <v>火</v>
      </c>
      <c r="AK11" s="259" t="str">
        <f t="shared" si="0"/>
        <v>水</v>
      </c>
      <c r="AL11" s="261" t="str">
        <f t="shared" si="0"/>
        <v>木</v>
      </c>
      <c r="AM11" s="258" t="str">
        <f t="shared" si="0"/>
        <v>金</v>
      </c>
      <c r="AN11" s="258" t="str">
        <f t="shared" si="0"/>
        <v>土</v>
      </c>
      <c r="AO11" s="258" t="str">
        <f t="shared" si="0"/>
        <v>日</v>
      </c>
      <c r="AP11" s="258" t="str">
        <f t="shared" si="0"/>
        <v>月</v>
      </c>
      <c r="AQ11" s="258" t="str">
        <f t="shared" si="0"/>
        <v>火</v>
      </c>
      <c r="AR11" s="259" t="str">
        <f t="shared" si="0"/>
        <v>水</v>
      </c>
      <c r="AS11" s="257" t="str">
        <f>IF(AS10=1,"日",IF(AS10=2,"月",IF(AS10=3,"火",IF(AS10=4,"水",IF(AS10=5,"木",IF(AS10=6,"金",IF(AS10=0,"","土")))))))</f>
        <v/>
      </c>
      <c r="AT11" s="258" t="str">
        <f>IF(AT10=1,"日",IF(AT10=2,"月",IF(AT10=3,"火",IF(AT10=4,"水",IF(AT10=5,"木",IF(AT10=6,"金",IF(AT10=0,"","土")))))))</f>
        <v/>
      </c>
      <c r="AU11" s="259" t="str">
        <f>IF(AU10=1,"日",IF(AU10=2,"月",IF(AU10=3,"火",IF(AU10=4,"水",IF(AU10=5,"木",IF(AU10=6,"金",IF(AU10=0,"","土")))))))</f>
        <v/>
      </c>
      <c r="AV11" s="749"/>
      <c r="AW11" s="750"/>
      <c r="AX11" s="751"/>
      <c r="AY11" s="761"/>
      <c r="AZ11" s="762"/>
      <c r="BA11" s="763"/>
      <c r="BB11" s="768"/>
      <c r="BC11" s="768"/>
      <c r="BD11" s="768"/>
      <c r="BE11" s="768"/>
      <c r="BF11" s="768"/>
      <c r="BG11" s="769"/>
    </row>
    <row r="12" spans="1:59" ht="42.75" customHeight="1" x14ac:dyDescent="0.3">
      <c r="A12" s="790"/>
      <c r="B12" s="791"/>
      <c r="C12" s="791"/>
      <c r="D12" s="791"/>
      <c r="E12" s="791"/>
      <c r="F12" s="792"/>
      <c r="G12" s="792"/>
      <c r="H12" s="792"/>
      <c r="I12" s="792"/>
      <c r="J12" s="792"/>
      <c r="K12" s="793"/>
      <c r="L12" s="793"/>
      <c r="M12" s="793"/>
      <c r="N12" s="793"/>
      <c r="O12" s="793"/>
      <c r="P12" s="794"/>
      <c r="Q12" s="262"/>
      <c r="R12" s="263"/>
      <c r="S12" s="263"/>
      <c r="T12" s="263"/>
      <c r="U12" s="263"/>
      <c r="V12" s="263"/>
      <c r="W12" s="264"/>
      <c r="X12" s="265"/>
      <c r="Y12" s="265"/>
      <c r="Z12" s="265"/>
      <c r="AA12" s="265"/>
      <c r="AB12" s="265"/>
      <c r="AC12" s="266"/>
      <c r="AD12" s="267"/>
      <c r="AE12" s="268"/>
      <c r="AF12" s="267"/>
      <c r="AG12" s="266"/>
      <c r="AH12" s="269"/>
      <c r="AI12" s="266"/>
      <c r="AJ12" s="266"/>
      <c r="AK12" s="270"/>
      <c r="AL12" s="268"/>
      <c r="AM12" s="266"/>
      <c r="AN12" s="265"/>
      <c r="AO12" s="265"/>
      <c r="AP12" s="265"/>
      <c r="AQ12" s="266"/>
      <c r="AR12" s="267"/>
      <c r="AS12" s="271"/>
      <c r="AT12" s="266"/>
      <c r="AU12" s="270"/>
      <c r="AV12" s="795">
        <f t="shared" ref="AV12:AV23" si="1">IF($BB$4="４週",SUM(Q12:AR12),IF($BB$4="暦月",SUM(Q12:AR12),""))</f>
        <v>0</v>
      </c>
      <c r="AW12" s="787"/>
      <c r="AX12" s="796"/>
      <c r="AY12" s="786">
        <f>IF($BB$4="４週",AV12/4,IF($BB$4="暦月",AV12/($BB$7/7),""))</f>
        <v>0</v>
      </c>
      <c r="AZ12" s="787"/>
      <c r="BA12" s="788"/>
      <c r="BB12" s="778"/>
      <c r="BC12" s="778"/>
      <c r="BD12" s="778"/>
      <c r="BE12" s="778"/>
      <c r="BF12" s="778"/>
      <c r="BG12" s="779"/>
    </row>
    <row r="13" spans="1:59" ht="42.75" customHeight="1" x14ac:dyDescent="0.3">
      <c r="A13" s="780"/>
      <c r="B13" s="781"/>
      <c r="C13" s="781"/>
      <c r="D13" s="781"/>
      <c r="E13" s="781"/>
      <c r="F13" s="770"/>
      <c r="G13" s="770"/>
      <c r="H13" s="770"/>
      <c r="I13" s="770"/>
      <c r="J13" s="770"/>
      <c r="K13" s="774"/>
      <c r="L13" s="774"/>
      <c r="M13" s="774"/>
      <c r="N13" s="774"/>
      <c r="O13" s="774"/>
      <c r="P13" s="782"/>
      <c r="Q13" s="272"/>
      <c r="R13" s="273"/>
      <c r="S13" s="273"/>
      <c r="T13" s="273"/>
      <c r="U13" s="273"/>
      <c r="V13" s="273"/>
      <c r="W13" s="274"/>
      <c r="X13" s="272"/>
      <c r="Y13" s="273"/>
      <c r="Z13" s="273"/>
      <c r="AA13" s="273"/>
      <c r="AB13" s="273"/>
      <c r="AC13" s="273"/>
      <c r="AD13" s="275"/>
      <c r="AE13" s="276"/>
      <c r="AF13" s="273"/>
      <c r="AG13" s="273"/>
      <c r="AH13" s="273"/>
      <c r="AI13" s="273"/>
      <c r="AJ13" s="273"/>
      <c r="AK13" s="274"/>
      <c r="AL13" s="276"/>
      <c r="AM13" s="273"/>
      <c r="AN13" s="273"/>
      <c r="AO13" s="273"/>
      <c r="AP13" s="273"/>
      <c r="AQ13" s="273"/>
      <c r="AR13" s="275"/>
      <c r="AS13" s="276"/>
      <c r="AT13" s="273"/>
      <c r="AU13" s="274"/>
      <c r="AV13" s="783">
        <f t="shared" si="1"/>
        <v>0</v>
      </c>
      <c r="AW13" s="784"/>
      <c r="AX13" s="785"/>
      <c r="AY13" s="786">
        <f t="shared" ref="AY13:AY26" si="2">IF($BB$4="４週",AV13/4,IF($BB$4="暦月",AV13/($BB$7/7),""))</f>
        <v>0</v>
      </c>
      <c r="AZ13" s="787"/>
      <c r="BA13" s="788"/>
      <c r="BB13" s="772"/>
      <c r="BC13" s="772"/>
      <c r="BD13" s="772"/>
      <c r="BE13" s="772"/>
      <c r="BF13" s="772"/>
      <c r="BG13" s="789"/>
    </row>
    <row r="14" spans="1:59" ht="42.75" customHeight="1" x14ac:dyDescent="0.3">
      <c r="A14" s="780"/>
      <c r="B14" s="781"/>
      <c r="C14" s="781"/>
      <c r="D14" s="781"/>
      <c r="E14" s="781"/>
      <c r="F14" s="770"/>
      <c r="G14" s="770"/>
      <c r="H14" s="770"/>
      <c r="I14" s="770"/>
      <c r="J14" s="770"/>
      <c r="K14" s="774"/>
      <c r="L14" s="774"/>
      <c r="M14" s="774"/>
      <c r="N14" s="774"/>
      <c r="O14" s="774"/>
      <c r="P14" s="782"/>
      <c r="Q14" s="277"/>
      <c r="R14" s="273"/>
      <c r="S14" s="273"/>
      <c r="T14" s="273"/>
      <c r="U14" s="273"/>
      <c r="V14" s="273"/>
      <c r="W14" s="274"/>
      <c r="X14" s="272"/>
      <c r="Y14" s="273"/>
      <c r="Z14" s="273"/>
      <c r="AA14" s="273"/>
      <c r="AB14" s="273"/>
      <c r="AC14" s="273"/>
      <c r="AD14" s="275"/>
      <c r="AE14" s="276"/>
      <c r="AF14" s="273"/>
      <c r="AG14" s="273"/>
      <c r="AH14" s="273"/>
      <c r="AI14" s="273"/>
      <c r="AJ14" s="273"/>
      <c r="AK14" s="278"/>
      <c r="AL14" s="276"/>
      <c r="AM14" s="273"/>
      <c r="AN14" s="273"/>
      <c r="AO14" s="273"/>
      <c r="AP14" s="273"/>
      <c r="AQ14" s="273"/>
      <c r="AR14" s="279"/>
      <c r="AS14" s="280"/>
      <c r="AT14" s="281"/>
      <c r="AU14" s="278"/>
      <c r="AV14" s="783">
        <f t="shared" si="1"/>
        <v>0</v>
      </c>
      <c r="AW14" s="784"/>
      <c r="AX14" s="785"/>
      <c r="AY14" s="786">
        <f t="shared" si="2"/>
        <v>0</v>
      </c>
      <c r="AZ14" s="787"/>
      <c r="BA14" s="788"/>
      <c r="BB14" s="772"/>
      <c r="BC14" s="772"/>
      <c r="BD14" s="772"/>
      <c r="BE14" s="772"/>
      <c r="BF14" s="772"/>
      <c r="BG14" s="789"/>
    </row>
    <row r="15" spans="1:59" ht="42.75" customHeight="1" x14ac:dyDescent="0.3">
      <c r="A15" s="780"/>
      <c r="B15" s="781"/>
      <c r="C15" s="781"/>
      <c r="D15" s="781"/>
      <c r="E15" s="781"/>
      <c r="F15" s="770"/>
      <c r="G15" s="770"/>
      <c r="H15" s="770"/>
      <c r="I15" s="770"/>
      <c r="J15" s="770"/>
      <c r="K15" s="774"/>
      <c r="L15" s="774"/>
      <c r="M15" s="774"/>
      <c r="N15" s="774"/>
      <c r="O15" s="774"/>
      <c r="P15" s="782"/>
      <c r="Q15" s="277"/>
      <c r="R15" s="273"/>
      <c r="S15" s="273"/>
      <c r="T15" s="273"/>
      <c r="U15" s="273"/>
      <c r="V15" s="273"/>
      <c r="W15" s="278"/>
      <c r="X15" s="272"/>
      <c r="Y15" s="273"/>
      <c r="Z15" s="273"/>
      <c r="AA15" s="273"/>
      <c r="AB15" s="273"/>
      <c r="AC15" s="273"/>
      <c r="AD15" s="279"/>
      <c r="AE15" s="276"/>
      <c r="AF15" s="273"/>
      <c r="AG15" s="273"/>
      <c r="AH15" s="273"/>
      <c r="AI15" s="273"/>
      <c r="AJ15" s="273"/>
      <c r="AK15" s="278"/>
      <c r="AL15" s="276"/>
      <c r="AM15" s="273"/>
      <c r="AN15" s="273"/>
      <c r="AO15" s="273"/>
      <c r="AP15" s="273"/>
      <c r="AQ15" s="273"/>
      <c r="AR15" s="279"/>
      <c r="AS15" s="280"/>
      <c r="AT15" s="281"/>
      <c r="AU15" s="278"/>
      <c r="AV15" s="783">
        <f t="shared" si="1"/>
        <v>0</v>
      </c>
      <c r="AW15" s="784"/>
      <c r="AX15" s="785"/>
      <c r="AY15" s="786">
        <f t="shared" si="2"/>
        <v>0</v>
      </c>
      <c r="AZ15" s="787"/>
      <c r="BA15" s="788"/>
      <c r="BB15" s="772"/>
      <c r="BC15" s="772"/>
      <c r="BD15" s="772"/>
      <c r="BE15" s="772"/>
      <c r="BF15" s="772"/>
      <c r="BG15" s="789"/>
    </row>
    <row r="16" spans="1:59" ht="42.75" customHeight="1" x14ac:dyDescent="0.3">
      <c r="A16" s="780"/>
      <c r="B16" s="781"/>
      <c r="C16" s="781"/>
      <c r="D16" s="781"/>
      <c r="E16" s="781"/>
      <c r="F16" s="770"/>
      <c r="G16" s="770"/>
      <c r="H16" s="770"/>
      <c r="I16" s="770"/>
      <c r="J16" s="770"/>
      <c r="K16" s="774"/>
      <c r="L16" s="774"/>
      <c r="M16" s="774"/>
      <c r="N16" s="774"/>
      <c r="O16" s="774"/>
      <c r="P16" s="782"/>
      <c r="Q16" s="277"/>
      <c r="R16" s="273"/>
      <c r="S16" s="273"/>
      <c r="T16" s="273"/>
      <c r="U16" s="273"/>
      <c r="V16" s="273"/>
      <c r="W16" s="278"/>
      <c r="X16" s="272"/>
      <c r="Y16" s="273"/>
      <c r="Z16" s="273"/>
      <c r="AA16" s="273"/>
      <c r="AB16" s="273"/>
      <c r="AC16" s="273"/>
      <c r="AD16" s="279"/>
      <c r="AE16" s="276"/>
      <c r="AF16" s="273"/>
      <c r="AG16" s="273"/>
      <c r="AH16" s="273"/>
      <c r="AI16" s="273"/>
      <c r="AJ16" s="273"/>
      <c r="AK16" s="278"/>
      <c r="AL16" s="276"/>
      <c r="AM16" s="273"/>
      <c r="AN16" s="273"/>
      <c r="AO16" s="273"/>
      <c r="AP16" s="273"/>
      <c r="AQ16" s="273"/>
      <c r="AR16" s="279"/>
      <c r="AS16" s="280"/>
      <c r="AT16" s="281"/>
      <c r="AU16" s="278"/>
      <c r="AV16" s="783">
        <f t="shared" si="1"/>
        <v>0</v>
      </c>
      <c r="AW16" s="784"/>
      <c r="AX16" s="785"/>
      <c r="AY16" s="786">
        <f t="shared" si="2"/>
        <v>0</v>
      </c>
      <c r="AZ16" s="787"/>
      <c r="BA16" s="788"/>
      <c r="BB16" s="772"/>
      <c r="BC16" s="772"/>
      <c r="BD16" s="772"/>
      <c r="BE16" s="772"/>
      <c r="BF16" s="772"/>
      <c r="BG16" s="789"/>
    </row>
    <row r="17" spans="1:59" ht="42.75" customHeight="1" x14ac:dyDescent="0.3">
      <c r="A17" s="780"/>
      <c r="B17" s="781"/>
      <c r="C17" s="781"/>
      <c r="D17" s="781"/>
      <c r="E17" s="781"/>
      <c r="F17" s="770"/>
      <c r="G17" s="770"/>
      <c r="H17" s="770"/>
      <c r="I17" s="770"/>
      <c r="J17" s="770"/>
      <c r="K17" s="774"/>
      <c r="L17" s="774"/>
      <c r="M17" s="774"/>
      <c r="N17" s="774"/>
      <c r="O17" s="774"/>
      <c r="P17" s="782"/>
      <c r="Q17" s="277"/>
      <c r="R17" s="273"/>
      <c r="S17" s="273"/>
      <c r="T17" s="273"/>
      <c r="U17" s="273"/>
      <c r="V17" s="273"/>
      <c r="W17" s="278"/>
      <c r="X17" s="272"/>
      <c r="Y17" s="273"/>
      <c r="Z17" s="273"/>
      <c r="AA17" s="273"/>
      <c r="AB17" s="273"/>
      <c r="AC17" s="273"/>
      <c r="AD17" s="279"/>
      <c r="AE17" s="276"/>
      <c r="AF17" s="273"/>
      <c r="AG17" s="273"/>
      <c r="AH17" s="273"/>
      <c r="AI17" s="273"/>
      <c r="AJ17" s="273"/>
      <c r="AK17" s="278"/>
      <c r="AL17" s="276"/>
      <c r="AM17" s="273"/>
      <c r="AN17" s="273"/>
      <c r="AO17" s="273"/>
      <c r="AP17" s="273"/>
      <c r="AQ17" s="273"/>
      <c r="AR17" s="279"/>
      <c r="AS17" s="280"/>
      <c r="AT17" s="281"/>
      <c r="AU17" s="278"/>
      <c r="AV17" s="783">
        <f t="shared" si="1"/>
        <v>0</v>
      </c>
      <c r="AW17" s="784"/>
      <c r="AX17" s="785"/>
      <c r="AY17" s="786">
        <f t="shared" si="2"/>
        <v>0</v>
      </c>
      <c r="AZ17" s="787"/>
      <c r="BA17" s="788"/>
      <c r="BB17" s="772"/>
      <c r="BC17" s="772"/>
      <c r="BD17" s="772"/>
      <c r="BE17" s="772"/>
      <c r="BF17" s="772"/>
      <c r="BG17" s="789"/>
    </row>
    <row r="18" spans="1:59" ht="42.75" customHeight="1" x14ac:dyDescent="0.3">
      <c r="A18" s="780"/>
      <c r="B18" s="781"/>
      <c r="C18" s="781"/>
      <c r="D18" s="781"/>
      <c r="E18" s="781"/>
      <c r="F18" s="770"/>
      <c r="G18" s="770"/>
      <c r="H18" s="770"/>
      <c r="I18" s="770"/>
      <c r="J18" s="770"/>
      <c r="K18" s="774"/>
      <c r="L18" s="774"/>
      <c r="M18" s="774"/>
      <c r="N18" s="774"/>
      <c r="O18" s="774"/>
      <c r="P18" s="782"/>
      <c r="Q18" s="277"/>
      <c r="R18" s="273"/>
      <c r="S18" s="273"/>
      <c r="T18" s="273"/>
      <c r="U18" s="273"/>
      <c r="V18" s="273"/>
      <c r="W18" s="278"/>
      <c r="X18" s="272"/>
      <c r="Y18" s="273"/>
      <c r="Z18" s="273"/>
      <c r="AA18" s="273"/>
      <c r="AB18" s="273"/>
      <c r="AC18" s="273"/>
      <c r="AD18" s="279"/>
      <c r="AE18" s="276"/>
      <c r="AF18" s="273"/>
      <c r="AG18" s="273"/>
      <c r="AH18" s="273"/>
      <c r="AI18" s="273"/>
      <c r="AJ18" s="273"/>
      <c r="AK18" s="278"/>
      <c r="AL18" s="276"/>
      <c r="AM18" s="273"/>
      <c r="AN18" s="273"/>
      <c r="AO18" s="273"/>
      <c r="AP18" s="273"/>
      <c r="AQ18" s="273"/>
      <c r="AR18" s="279"/>
      <c r="AS18" s="280"/>
      <c r="AT18" s="281"/>
      <c r="AU18" s="278"/>
      <c r="AV18" s="783">
        <f t="shared" si="1"/>
        <v>0</v>
      </c>
      <c r="AW18" s="784"/>
      <c r="AX18" s="785"/>
      <c r="AY18" s="786">
        <f t="shared" si="2"/>
        <v>0</v>
      </c>
      <c r="AZ18" s="787"/>
      <c r="BA18" s="788"/>
      <c r="BB18" s="772"/>
      <c r="BC18" s="772"/>
      <c r="BD18" s="772"/>
      <c r="BE18" s="772"/>
      <c r="BF18" s="772"/>
      <c r="BG18" s="789"/>
    </row>
    <row r="19" spans="1:59" ht="42.75" customHeight="1" x14ac:dyDescent="0.3">
      <c r="A19" s="780"/>
      <c r="B19" s="781"/>
      <c r="C19" s="781"/>
      <c r="D19" s="781"/>
      <c r="E19" s="781"/>
      <c r="F19" s="770"/>
      <c r="G19" s="770"/>
      <c r="H19" s="770"/>
      <c r="I19" s="770"/>
      <c r="J19" s="770"/>
      <c r="K19" s="774"/>
      <c r="L19" s="774"/>
      <c r="M19" s="774"/>
      <c r="N19" s="774"/>
      <c r="O19" s="774"/>
      <c r="P19" s="782"/>
      <c r="Q19" s="282"/>
      <c r="R19" s="273"/>
      <c r="S19" s="273"/>
      <c r="T19" s="273"/>
      <c r="U19" s="273"/>
      <c r="V19" s="273"/>
      <c r="W19" s="278"/>
      <c r="X19" s="282"/>
      <c r="Y19" s="273"/>
      <c r="Z19" s="266"/>
      <c r="AA19" s="273"/>
      <c r="AB19" s="273"/>
      <c r="AC19" s="273"/>
      <c r="AD19" s="279"/>
      <c r="AE19" s="280"/>
      <c r="AF19" s="273"/>
      <c r="AG19" s="273"/>
      <c r="AH19" s="273"/>
      <c r="AI19" s="273"/>
      <c r="AJ19" s="273"/>
      <c r="AK19" s="278"/>
      <c r="AL19" s="276"/>
      <c r="AM19" s="273"/>
      <c r="AN19" s="273"/>
      <c r="AO19" s="273"/>
      <c r="AP19" s="273"/>
      <c r="AQ19" s="273"/>
      <c r="AR19" s="279"/>
      <c r="AS19" s="280"/>
      <c r="AT19" s="281"/>
      <c r="AU19" s="278"/>
      <c r="AV19" s="783">
        <f t="shared" si="1"/>
        <v>0</v>
      </c>
      <c r="AW19" s="784"/>
      <c r="AX19" s="785"/>
      <c r="AY19" s="786">
        <f t="shared" si="2"/>
        <v>0</v>
      </c>
      <c r="AZ19" s="787"/>
      <c r="BA19" s="788"/>
      <c r="BB19" s="772"/>
      <c r="BC19" s="772"/>
      <c r="BD19" s="772"/>
      <c r="BE19" s="772"/>
      <c r="BF19" s="772"/>
      <c r="BG19" s="789"/>
    </row>
    <row r="20" spans="1:59" ht="42.75" customHeight="1" x14ac:dyDescent="0.3">
      <c r="A20" s="780"/>
      <c r="B20" s="781"/>
      <c r="C20" s="781"/>
      <c r="D20" s="781"/>
      <c r="E20" s="781"/>
      <c r="F20" s="770"/>
      <c r="G20" s="770"/>
      <c r="H20" s="770"/>
      <c r="I20" s="770"/>
      <c r="J20" s="770"/>
      <c r="K20" s="774"/>
      <c r="L20" s="774"/>
      <c r="M20" s="774"/>
      <c r="N20" s="774"/>
      <c r="O20" s="774"/>
      <c r="P20" s="782"/>
      <c r="Q20" s="277"/>
      <c r="R20" s="273"/>
      <c r="S20" s="273"/>
      <c r="T20" s="273"/>
      <c r="U20" s="273"/>
      <c r="V20" s="273"/>
      <c r="W20" s="274"/>
      <c r="X20" s="272"/>
      <c r="Y20" s="273"/>
      <c r="Z20" s="273"/>
      <c r="AA20" s="273"/>
      <c r="AB20" s="273"/>
      <c r="AC20" s="273"/>
      <c r="AD20" s="275"/>
      <c r="AE20" s="276"/>
      <c r="AF20" s="273"/>
      <c r="AG20" s="273"/>
      <c r="AH20" s="273"/>
      <c r="AI20" s="273"/>
      <c r="AJ20" s="273"/>
      <c r="AK20" s="274"/>
      <c r="AL20" s="276"/>
      <c r="AM20" s="273"/>
      <c r="AN20" s="273"/>
      <c r="AO20" s="273"/>
      <c r="AP20" s="273"/>
      <c r="AQ20" s="273"/>
      <c r="AR20" s="279"/>
      <c r="AS20" s="280"/>
      <c r="AT20" s="281"/>
      <c r="AU20" s="278"/>
      <c r="AV20" s="783">
        <f t="shared" si="1"/>
        <v>0</v>
      </c>
      <c r="AW20" s="784"/>
      <c r="AX20" s="785"/>
      <c r="AY20" s="786">
        <f t="shared" si="2"/>
        <v>0</v>
      </c>
      <c r="AZ20" s="787"/>
      <c r="BA20" s="788"/>
      <c r="BB20" s="772"/>
      <c r="BC20" s="772"/>
      <c r="BD20" s="772"/>
      <c r="BE20" s="772"/>
      <c r="BF20" s="772"/>
      <c r="BG20" s="789"/>
    </row>
    <row r="21" spans="1:59" ht="42.75" customHeight="1" x14ac:dyDescent="0.3">
      <c r="A21" s="780"/>
      <c r="B21" s="781"/>
      <c r="C21" s="781"/>
      <c r="D21" s="781"/>
      <c r="E21" s="781"/>
      <c r="F21" s="770"/>
      <c r="G21" s="770"/>
      <c r="H21" s="770"/>
      <c r="I21" s="770"/>
      <c r="J21" s="770"/>
      <c r="K21" s="774"/>
      <c r="L21" s="774"/>
      <c r="M21" s="774"/>
      <c r="N21" s="774"/>
      <c r="O21" s="774"/>
      <c r="P21" s="782"/>
      <c r="Q21" s="277"/>
      <c r="R21" s="281"/>
      <c r="S21" s="281"/>
      <c r="T21" s="281"/>
      <c r="U21" s="281"/>
      <c r="V21" s="281"/>
      <c r="W21" s="278"/>
      <c r="X21" s="277"/>
      <c r="Y21" s="281"/>
      <c r="Z21" s="281"/>
      <c r="AA21" s="281"/>
      <c r="AB21" s="281"/>
      <c r="AC21" s="281"/>
      <c r="AD21" s="279"/>
      <c r="AE21" s="280"/>
      <c r="AF21" s="281"/>
      <c r="AG21" s="273"/>
      <c r="AH21" s="273"/>
      <c r="AI21" s="281"/>
      <c r="AJ21" s="281"/>
      <c r="AK21" s="278"/>
      <c r="AL21" s="280"/>
      <c r="AM21" s="281"/>
      <c r="AN21" s="281"/>
      <c r="AO21" s="273"/>
      <c r="AP21" s="273"/>
      <c r="AQ21" s="281"/>
      <c r="AR21" s="279"/>
      <c r="AS21" s="280"/>
      <c r="AT21" s="281"/>
      <c r="AU21" s="278"/>
      <c r="AV21" s="783">
        <f t="shared" si="1"/>
        <v>0</v>
      </c>
      <c r="AW21" s="784"/>
      <c r="AX21" s="785"/>
      <c r="AY21" s="786">
        <f t="shared" si="2"/>
        <v>0</v>
      </c>
      <c r="AZ21" s="787"/>
      <c r="BA21" s="788"/>
      <c r="BB21" s="772"/>
      <c r="BC21" s="772"/>
      <c r="BD21" s="772"/>
      <c r="BE21" s="772"/>
      <c r="BF21" s="772"/>
      <c r="BG21" s="789"/>
    </row>
    <row r="22" spans="1:59" ht="42.75" customHeight="1" x14ac:dyDescent="0.3">
      <c r="A22" s="780"/>
      <c r="B22" s="781"/>
      <c r="C22" s="781"/>
      <c r="D22" s="781"/>
      <c r="E22" s="781"/>
      <c r="F22" s="770"/>
      <c r="G22" s="770"/>
      <c r="H22" s="770"/>
      <c r="I22" s="770"/>
      <c r="J22" s="770"/>
      <c r="K22" s="774"/>
      <c r="L22" s="774"/>
      <c r="M22" s="774"/>
      <c r="N22" s="774"/>
      <c r="O22" s="774"/>
      <c r="P22" s="782"/>
      <c r="Q22" s="277"/>
      <c r="R22" s="281"/>
      <c r="S22" s="281"/>
      <c r="T22" s="281"/>
      <c r="U22" s="281"/>
      <c r="V22" s="281"/>
      <c r="W22" s="278"/>
      <c r="X22" s="277"/>
      <c r="Y22" s="281"/>
      <c r="Z22" s="281"/>
      <c r="AA22" s="281"/>
      <c r="AB22" s="281"/>
      <c r="AC22" s="281"/>
      <c r="AD22" s="279"/>
      <c r="AE22" s="280"/>
      <c r="AF22" s="281"/>
      <c r="AG22" s="281"/>
      <c r="AH22" s="281"/>
      <c r="AI22" s="281"/>
      <c r="AJ22" s="281"/>
      <c r="AK22" s="278"/>
      <c r="AL22" s="280"/>
      <c r="AM22" s="281"/>
      <c r="AN22" s="281"/>
      <c r="AO22" s="281"/>
      <c r="AP22" s="281"/>
      <c r="AQ22" s="281"/>
      <c r="AR22" s="279"/>
      <c r="AS22" s="280"/>
      <c r="AT22" s="281"/>
      <c r="AU22" s="278"/>
      <c r="AV22" s="783">
        <f t="shared" si="1"/>
        <v>0</v>
      </c>
      <c r="AW22" s="784"/>
      <c r="AX22" s="785"/>
      <c r="AY22" s="786">
        <f t="shared" si="2"/>
        <v>0</v>
      </c>
      <c r="AZ22" s="787"/>
      <c r="BA22" s="788"/>
      <c r="BB22" s="772"/>
      <c r="BC22" s="772"/>
      <c r="BD22" s="772"/>
      <c r="BE22" s="772"/>
      <c r="BF22" s="772"/>
      <c r="BG22" s="789"/>
    </row>
    <row r="23" spans="1:59" ht="42.75" customHeight="1" x14ac:dyDescent="0.3">
      <c r="A23" s="780"/>
      <c r="B23" s="781"/>
      <c r="C23" s="781"/>
      <c r="D23" s="781"/>
      <c r="E23" s="781"/>
      <c r="F23" s="770"/>
      <c r="G23" s="770"/>
      <c r="H23" s="770"/>
      <c r="I23" s="770"/>
      <c r="J23" s="770"/>
      <c r="K23" s="774"/>
      <c r="L23" s="774"/>
      <c r="M23" s="774"/>
      <c r="N23" s="774"/>
      <c r="O23" s="774"/>
      <c r="P23" s="782"/>
      <c r="Q23" s="283"/>
      <c r="R23" s="284"/>
      <c r="S23" s="284"/>
      <c r="T23" s="284"/>
      <c r="U23" s="284"/>
      <c r="V23" s="284"/>
      <c r="W23" s="285"/>
      <c r="X23" s="283"/>
      <c r="Y23" s="284"/>
      <c r="Z23" s="284"/>
      <c r="AA23" s="284"/>
      <c r="AB23" s="284"/>
      <c r="AC23" s="284"/>
      <c r="AD23" s="286"/>
      <c r="AE23" s="287"/>
      <c r="AF23" s="284"/>
      <c r="AG23" s="284"/>
      <c r="AH23" s="284"/>
      <c r="AI23" s="284"/>
      <c r="AJ23" s="284"/>
      <c r="AK23" s="285"/>
      <c r="AL23" s="287"/>
      <c r="AM23" s="284"/>
      <c r="AN23" s="284"/>
      <c r="AO23" s="284"/>
      <c r="AP23" s="284"/>
      <c r="AQ23" s="284"/>
      <c r="AR23" s="286"/>
      <c r="AS23" s="287"/>
      <c r="AT23" s="284"/>
      <c r="AU23" s="285"/>
      <c r="AV23" s="783">
        <f t="shared" si="1"/>
        <v>0</v>
      </c>
      <c r="AW23" s="784"/>
      <c r="AX23" s="785"/>
      <c r="AY23" s="786">
        <f t="shared" si="2"/>
        <v>0</v>
      </c>
      <c r="AZ23" s="787"/>
      <c r="BA23" s="788"/>
      <c r="BB23" s="772"/>
      <c r="BC23" s="772"/>
      <c r="BD23" s="772"/>
      <c r="BE23" s="772"/>
      <c r="BF23" s="772"/>
      <c r="BG23" s="789"/>
    </row>
    <row r="24" spans="1:59" ht="42.75" customHeight="1" x14ac:dyDescent="0.3">
      <c r="A24" s="780"/>
      <c r="B24" s="781"/>
      <c r="C24" s="781"/>
      <c r="D24" s="781"/>
      <c r="E24" s="781"/>
      <c r="F24" s="770"/>
      <c r="G24" s="770"/>
      <c r="H24" s="770"/>
      <c r="I24" s="770"/>
      <c r="J24" s="770"/>
      <c r="K24" s="774"/>
      <c r="L24" s="774"/>
      <c r="M24" s="774"/>
      <c r="N24" s="774"/>
      <c r="O24" s="774"/>
      <c r="P24" s="782"/>
      <c r="Q24" s="283"/>
      <c r="R24" s="284"/>
      <c r="S24" s="284"/>
      <c r="T24" s="284"/>
      <c r="U24" s="284"/>
      <c r="V24" s="284"/>
      <c r="W24" s="285"/>
      <c r="X24" s="283"/>
      <c r="Y24" s="284"/>
      <c r="Z24" s="284"/>
      <c r="AA24" s="284"/>
      <c r="AB24" s="284"/>
      <c r="AC24" s="284"/>
      <c r="AD24" s="286"/>
      <c r="AE24" s="287"/>
      <c r="AF24" s="284"/>
      <c r="AG24" s="284"/>
      <c r="AH24" s="284"/>
      <c r="AI24" s="284"/>
      <c r="AJ24" s="284"/>
      <c r="AK24" s="285"/>
      <c r="AL24" s="287"/>
      <c r="AM24" s="284"/>
      <c r="AN24" s="284"/>
      <c r="AO24" s="284"/>
      <c r="AP24" s="284"/>
      <c r="AQ24" s="284"/>
      <c r="AR24" s="286"/>
      <c r="AS24" s="287"/>
      <c r="AT24" s="284"/>
      <c r="AU24" s="285"/>
      <c r="AV24" s="783">
        <f t="shared" ref="AV24:AV27" si="3">IF($BB$4="４週",SUM(Q24:AR24),IF($BB$4="暦月",SUM(Q24:AR24),""))</f>
        <v>0</v>
      </c>
      <c r="AW24" s="784"/>
      <c r="AX24" s="785"/>
      <c r="AY24" s="786">
        <f t="shared" si="2"/>
        <v>0</v>
      </c>
      <c r="AZ24" s="787"/>
      <c r="BA24" s="788"/>
      <c r="BB24" s="772"/>
      <c r="BC24" s="772"/>
      <c r="BD24" s="772"/>
      <c r="BE24" s="772"/>
      <c r="BF24" s="772"/>
      <c r="BG24" s="789"/>
    </row>
    <row r="25" spans="1:59" ht="42.75" customHeight="1" x14ac:dyDescent="0.3">
      <c r="A25" s="780"/>
      <c r="B25" s="781"/>
      <c r="C25" s="781"/>
      <c r="D25" s="781"/>
      <c r="E25" s="781"/>
      <c r="F25" s="770"/>
      <c r="G25" s="770"/>
      <c r="H25" s="770"/>
      <c r="I25" s="770"/>
      <c r="J25" s="770"/>
      <c r="K25" s="774"/>
      <c r="L25" s="774"/>
      <c r="M25" s="774"/>
      <c r="N25" s="774"/>
      <c r="O25" s="774"/>
      <c r="P25" s="782"/>
      <c r="Q25" s="283"/>
      <c r="R25" s="284"/>
      <c r="S25" s="284"/>
      <c r="T25" s="284"/>
      <c r="U25" s="284"/>
      <c r="V25" s="284"/>
      <c r="W25" s="285"/>
      <c r="X25" s="283"/>
      <c r="Y25" s="284"/>
      <c r="Z25" s="284"/>
      <c r="AA25" s="284"/>
      <c r="AB25" s="284"/>
      <c r="AC25" s="284"/>
      <c r="AD25" s="286"/>
      <c r="AE25" s="287"/>
      <c r="AF25" s="284"/>
      <c r="AG25" s="284"/>
      <c r="AH25" s="284"/>
      <c r="AI25" s="284"/>
      <c r="AJ25" s="284"/>
      <c r="AK25" s="285"/>
      <c r="AL25" s="287"/>
      <c r="AM25" s="284"/>
      <c r="AN25" s="284"/>
      <c r="AO25" s="284"/>
      <c r="AP25" s="284"/>
      <c r="AQ25" s="284"/>
      <c r="AR25" s="286"/>
      <c r="AS25" s="287"/>
      <c r="AT25" s="284"/>
      <c r="AU25" s="285"/>
      <c r="AV25" s="783">
        <f t="shared" si="3"/>
        <v>0</v>
      </c>
      <c r="AW25" s="784"/>
      <c r="AX25" s="785"/>
      <c r="AY25" s="786">
        <f t="shared" si="2"/>
        <v>0</v>
      </c>
      <c r="AZ25" s="787"/>
      <c r="BA25" s="788"/>
      <c r="BB25" s="772"/>
      <c r="BC25" s="772"/>
      <c r="BD25" s="772"/>
      <c r="BE25" s="772"/>
      <c r="BF25" s="772"/>
      <c r="BG25" s="789"/>
    </row>
    <row r="26" spans="1:59" ht="42.75" customHeight="1" x14ac:dyDescent="0.3">
      <c r="A26" s="780"/>
      <c r="B26" s="781"/>
      <c r="C26" s="781"/>
      <c r="D26" s="781"/>
      <c r="E26" s="781"/>
      <c r="F26" s="770"/>
      <c r="G26" s="770"/>
      <c r="H26" s="770"/>
      <c r="I26" s="770"/>
      <c r="J26" s="770"/>
      <c r="K26" s="774"/>
      <c r="L26" s="774"/>
      <c r="M26" s="774"/>
      <c r="N26" s="774"/>
      <c r="O26" s="774"/>
      <c r="P26" s="782"/>
      <c r="Q26" s="283"/>
      <c r="R26" s="284"/>
      <c r="S26" s="284"/>
      <c r="T26" s="284"/>
      <c r="U26" s="284"/>
      <c r="V26" s="284"/>
      <c r="W26" s="285"/>
      <c r="X26" s="283"/>
      <c r="Y26" s="284"/>
      <c r="Z26" s="284"/>
      <c r="AA26" s="284"/>
      <c r="AB26" s="284"/>
      <c r="AC26" s="284"/>
      <c r="AD26" s="286"/>
      <c r="AE26" s="287"/>
      <c r="AF26" s="284"/>
      <c r="AG26" s="284"/>
      <c r="AH26" s="284"/>
      <c r="AI26" s="284"/>
      <c r="AJ26" s="284"/>
      <c r="AK26" s="285"/>
      <c r="AL26" s="287"/>
      <c r="AM26" s="284"/>
      <c r="AN26" s="284"/>
      <c r="AO26" s="284"/>
      <c r="AP26" s="284"/>
      <c r="AQ26" s="284"/>
      <c r="AR26" s="286"/>
      <c r="AS26" s="287"/>
      <c r="AT26" s="284"/>
      <c r="AU26" s="285"/>
      <c r="AV26" s="783">
        <f t="shared" si="3"/>
        <v>0</v>
      </c>
      <c r="AW26" s="784"/>
      <c r="AX26" s="785"/>
      <c r="AY26" s="786">
        <f t="shared" si="2"/>
        <v>0</v>
      </c>
      <c r="AZ26" s="787"/>
      <c r="BA26" s="788"/>
      <c r="BB26" s="772"/>
      <c r="BC26" s="772"/>
      <c r="BD26" s="772"/>
      <c r="BE26" s="772"/>
      <c r="BF26" s="772"/>
      <c r="BG26" s="789"/>
    </row>
    <row r="27" spans="1:59" ht="42.75" customHeight="1" x14ac:dyDescent="0.3">
      <c r="A27" s="780"/>
      <c r="B27" s="781"/>
      <c r="C27" s="781"/>
      <c r="D27" s="781"/>
      <c r="E27" s="781"/>
      <c r="F27" s="770"/>
      <c r="G27" s="770"/>
      <c r="H27" s="770"/>
      <c r="I27" s="770"/>
      <c r="J27" s="770"/>
      <c r="K27" s="774"/>
      <c r="L27" s="774"/>
      <c r="M27" s="774"/>
      <c r="N27" s="774"/>
      <c r="O27" s="774"/>
      <c r="P27" s="782"/>
      <c r="Q27" s="283"/>
      <c r="R27" s="284"/>
      <c r="S27" s="284"/>
      <c r="T27" s="284"/>
      <c r="U27" s="284"/>
      <c r="V27" s="284"/>
      <c r="W27" s="285"/>
      <c r="X27" s="283"/>
      <c r="Y27" s="284"/>
      <c r="Z27" s="284"/>
      <c r="AA27" s="284"/>
      <c r="AB27" s="284"/>
      <c r="AC27" s="284"/>
      <c r="AD27" s="286"/>
      <c r="AE27" s="287"/>
      <c r="AF27" s="284"/>
      <c r="AG27" s="284"/>
      <c r="AH27" s="284"/>
      <c r="AI27" s="284"/>
      <c r="AJ27" s="284"/>
      <c r="AK27" s="285"/>
      <c r="AL27" s="287"/>
      <c r="AM27" s="284"/>
      <c r="AN27" s="284"/>
      <c r="AO27" s="284"/>
      <c r="AP27" s="284"/>
      <c r="AQ27" s="284"/>
      <c r="AR27" s="286"/>
      <c r="AS27" s="287"/>
      <c r="AT27" s="284"/>
      <c r="AU27" s="285"/>
      <c r="AV27" s="783">
        <f t="shared" si="3"/>
        <v>0</v>
      </c>
      <c r="AW27" s="784"/>
      <c r="AX27" s="785"/>
      <c r="AY27" s="786">
        <f>IF($BB$4="４週",AV27/4,IF($BB$4="暦月",AV27/($BB$7/7),""))</f>
        <v>0</v>
      </c>
      <c r="AZ27" s="787"/>
      <c r="BA27" s="788"/>
      <c r="BB27" s="772"/>
      <c r="BC27" s="772"/>
      <c r="BD27" s="772"/>
      <c r="BE27" s="772"/>
      <c r="BF27" s="772"/>
      <c r="BG27" s="789"/>
    </row>
    <row r="28" spans="1:59" ht="42.75" customHeight="1" thickBot="1" x14ac:dyDescent="0.35">
      <c r="A28" s="817"/>
      <c r="B28" s="818"/>
      <c r="C28" s="818"/>
      <c r="D28" s="818"/>
      <c r="E28" s="818"/>
      <c r="F28" s="819"/>
      <c r="G28" s="819"/>
      <c r="H28" s="819"/>
      <c r="I28" s="819"/>
      <c r="J28" s="819"/>
      <c r="K28" s="820"/>
      <c r="L28" s="820"/>
      <c r="M28" s="820"/>
      <c r="N28" s="820"/>
      <c r="O28" s="820"/>
      <c r="P28" s="821"/>
      <c r="Q28" s="288"/>
      <c r="R28" s="289"/>
      <c r="S28" s="289"/>
      <c r="T28" s="289"/>
      <c r="U28" s="289"/>
      <c r="V28" s="289"/>
      <c r="W28" s="290"/>
      <c r="X28" s="288"/>
      <c r="Y28" s="289"/>
      <c r="Z28" s="289"/>
      <c r="AA28" s="289"/>
      <c r="AB28" s="289"/>
      <c r="AC28" s="289"/>
      <c r="AD28" s="291"/>
      <c r="AE28" s="292"/>
      <c r="AF28" s="289"/>
      <c r="AG28" s="289"/>
      <c r="AH28" s="289"/>
      <c r="AI28" s="289"/>
      <c r="AJ28" s="289"/>
      <c r="AK28" s="290"/>
      <c r="AL28" s="292"/>
      <c r="AM28" s="289"/>
      <c r="AN28" s="289"/>
      <c r="AO28" s="289"/>
      <c r="AP28" s="289"/>
      <c r="AQ28" s="289"/>
      <c r="AR28" s="291"/>
      <c r="AS28" s="292"/>
      <c r="AT28" s="289"/>
      <c r="AU28" s="290"/>
      <c r="AV28" s="822">
        <f>IF($BB$4="４週",SUM(Q28:AR28),IF($BB$4="暦月",SUM(Q28:AR28),""))</f>
        <v>0</v>
      </c>
      <c r="AW28" s="823"/>
      <c r="AX28" s="824"/>
      <c r="AY28" s="825">
        <f>IF($BB$4="４週",AV28/4,IF($BB$4="暦月",AV28/($BB$7/7),""))</f>
        <v>0</v>
      </c>
      <c r="AZ28" s="826"/>
      <c r="BA28" s="827"/>
      <c r="BB28" s="814"/>
      <c r="BC28" s="814"/>
      <c r="BD28" s="814"/>
      <c r="BE28" s="814"/>
      <c r="BF28" s="814"/>
      <c r="BG28" s="815"/>
    </row>
    <row r="29" spans="1:59" ht="27" customHeight="1" x14ac:dyDescent="0.3">
      <c r="A29" s="816" t="s">
        <v>56</v>
      </c>
      <c r="B29" s="816"/>
      <c r="C29" s="293">
        <v>1</v>
      </c>
      <c r="D29" s="294" t="s">
        <v>288</v>
      </c>
      <c r="E29" s="237"/>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row>
    <row r="30" spans="1:59" ht="27" customHeight="1" x14ac:dyDescent="0.3">
      <c r="A30" s="236"/>
      <c r="B30" s="236"/>
      <c r="C30" s="236">
        <v>2</v>
      </c>
      <c r="D30" s="236" t="s">
        <v>289</v>
      </c>
      <c r="E30" s="237"/>
      <c r="F30" s="236"/>
      <c r="G30" s="295"/>
      <c r="H30" s="295"/>
      <c r="I30" s="236"/>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36"/>
    </row>
    <row r="31" spans="1:59" ht="27" customHeight="1" x14ac:dyDescent="0.3">
      <c r="A31" s="236"/>
      <c r="B31" s="236"/>
      <c r="C31" s="236">
        <v>3</v>
      </c>
      <c r="D31" s="236" t="s">
        <v>92</v>
      </c>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row>
    <row r="32" spans="1:59" ht="27" customHeight="1" x14ac:dyDescent="0.3">
      <c r="A32" s="236"/>
      <c r="B32" s="236"/>
      <c r="C32" s="236">
        <v>4</v>
      </c>
      <c r="D32" s="811" t="s">
        <v>83</v>
      </c>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1"/>
      <c r="AL32" s="811"/>
      <c r="AM32" s="811"/>
      <c r="AN32" s="811"/>
      <c r="AO32" s="811"/>
      <c r="AP32" s="811"/>
      <c r="AQ32" s="811"/>
      <c r="AR32" s="811"/>
      <c r="AS32" s="811"/>
      <c r="AT32" s="811"/>
      <c r="AU32" s="811"/>
      <c r="AV32" s="811"/>
      <c r="AW32" s="811"/>
      <c r="AX32" s="811"/>
      <c r="AY32" s="811"/>
      <c r="AZ32" s="811"/>
      <c r="BA32" s="811"/>
      <c r="BB32" s="811"/>
      <c r="BC32" s="811"/>
      <c r="BD32" s="811"/>
      <c r="BE32" s="811"/>
      <c r="BF32" s="811"/>
      <c r="BG32" s="811"/>
    </row>
    <row r="33" spans="1:59" ht="27" customHeight="1" x14ac:dyDescent="0.3">
      <c r="A33" s="236"/>
      <c r="B33" s="236"/>
      <c r="C33" s="236">
        <v>5</v>
      </c>
      <c r="D33" s="811" t="s">
        <v>290</v>
      </c>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11"/>
      <c r="AY33" s="811"/>
      <c r="AZ33" s="811"/>
      <c r="BA33" s="811"/>
      <c r="BB33" s="811"/>
      <c r="BC33" s="811"/>
      <c r="BD33" s="811"/>
      <c r="BE33" s="811"/>
      <c r="BF33" s="811"/>
      <c r="BG33" s="236"/>
    </row>
    <row r="34" spans="1:59" ht="27" customHeight="1" x14ac:dyDescent="0.3">
      <c r="A34" s="236"/>
      <c r="B34" s="236"/>
      <c r="C34" s="236">
        <v>6</v>
      </c>
      <c r="D34" s="811" t="s">
        <v>291</v>
      </c>
      <c r="E34" s="811"/>
      <c r="F34" s="811"/>
      <c r="G34" s="811"/>
      <c r="H34" s="811"/>
      <c r="I34" s="811"/>
      <c r="J34" s="811"/>
      <c r="K34" s="811"/>
      <c r="L34" s="811"/>
      <c r="M34" s="811"/>
      <c r="N34" s="811"/>
      <c r="O34" s="811"/>
      <c r="P34" s="811"/>
      <c r="Q34" s="811"/>
      <c r="R34" s="811"/>
      <c r="S34" s="811"/>
      <c r="T34" s="811"/>
      <c r="U34" s="811"/>
      <c r="V34" s="811"/>
      <c r="W34" s="811"/>
      <c r="X34" s="811"/>
      <c r="Y34" s="811"/>
      <c r="Z34" s="811"/>
      <c r="AA34" s="811"/>
      <c r="AB34" s="811"/>
      <c r="AC34" s="811"/>
      <c r="AD34" s="811"/>
      <c r="AE34" s="811"/>
      <c r="AF34" s="811"/>
      <c r="AG34" s="811"/>
      <c r="AH34" s="811"/>
      <c r="AI34" s="811"/>
      <c r="AJ34" s="811"/>
      <c r="AK34" s="811"/>
      <c r="AL34" s="811"/>
      <c r="AM34" s="811"/>
      <c r="AN34" s="811"/>
      <c r="AO34" s="811"/>
      <c r="AP34" s="811"/>
      <c r="AQ34" s="811"/>
      <c r="AR34" s="811"/>
      <c r="AS34" s="811"/>
      <c r="AT34" s="811"/>
      <c r="AU34" s="811"/>
      <c r="AV34" s="811"/>
      <c r="AW34" s="811"/>
      <c r="AX34" s="811"/>
      <c r="AY34" s="811"/>
      <c r="AZ34" s="811"/>
      <c r="BA34" s="811"/>
      <c r="BB34" s="811"/>
      <c r="BC34" s="811"/>
      <c r="BD34" s="811"/>
      <c r="BE34" s="811"/>
      <c r="BF34" s="811"/>
      <c r="BG34" s="811"/>
    </row>
    <row r="35" spans="1:59" ht="27" customHeight="1" x14ac:dyDescent="0.3">
      <c r="A35" s="236"/>
      <c r="B35" s="236"/>
      <c r="C35" s="236"/>
      <c r="D35" s="812" t="s">
        <v>200</v>
      </c>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296"/>
    </row>
    <row r="36" spans="1:59" ht="27" customHeight="1" x14ac:dyDescent="0.3">
      <c r="A36" s="236"/>
      <c r="B36" s="236"/>
      <c r="C36" s="236">
        <v>7</v>
      </c>
      <c r="D36" s="810" t="s">
        <v>292</v>
      </c>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row>
    <row r="37" spans="1:59" ht="27" customHeight="1" x14ac:dyDescent="0.3">
      <c r="A37" s="236"/>
      <c r="B37" s="236"/>
      <c r="C37" s="236">
        <v>8</v>
      </c>
      <c r="D37" s="811" t="s">
        <v>293</v>
      </c>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1"/>
      <c r="AY37" s="811"/>
      <c r="AZ37" s="811"/>
      <c r="BA37" s="811"/>
      <c r="BB37" s="811"/>
      <c r="BC37" s="811"/>
      <c r="BD37" s="811"/>
      <c r="BE37" s="811"/>
      <c r="BF37" s="811"/>
      <c r="BG37" s="236"/>
    </row>
    <row r="38" spans="1:59" ht="27" customHeight="1" x14ac:dyDescent="0.3">
      <c r="A38" s="236"/>
      <c r="B38" s="236"/>
      <c r="C38" s="236"/>
      <c r="D38" s="812" t="s">
        <v>183</v>
      </c>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2"/>
      <c r="AZ38" s="812"/>
      <c r="BA38" s="812"/>
      <c r="BB38" s="812"/>
      <c r="BC38" s="812"/>
      <c r="BD38" s="812"/>
      <c r="BE38" s="812"/>
      <c r="BF38" s="296"/>
      <c r="BG38" s="236"/>
    </row>
    <row r="39" spans="1:59" ht="27" customHeight="1" x14ac:dyDescent="0.3">
      <c r="A39" s="236"/>
      <c r="B39" s="236"/>
      <c r="C39" s="236">
        <v>9</v>
      </c>
      <c r="D39" s="813" t="s">
        <v>294</v>
      </c>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13"/>
      <c r="AY39" s="813"/>
      <c r="AZ39" s="813"/>
      <c r="BA39" s="813"/>
      <c r="BB39" s="813"/>
      <c r="BC39" s="813"/>
      <c r="BD39" s="813"/>
      <c r="BE39" s="813"/>
      <c r="BF39" s="813"/>
      <c r="BG39" s="236"/>
    </row>
    <row r="40" spans="1:59" ht="27" customHeight="1" x14ac:dyDescent="0.3">
      <c r="A40" s="236"/>
      <c r="B40" s="236"/>
      <c r="C40" s="236">
        <v>10</v>
      </c>
      <c r="D40" s="236" t="s">
        <v>69</v>
      </c>
      <c r="E40" s="236"/>
      <c r="F40" s="236"/>
      <c r="G40" s="236"/>
      <c r="H40" s="236"/>
      <c r="I40" s="236"/>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row>
    <row r="41" spans="1:59" ht="27" customHeight="1" x14ac:dyDescent="0.3">
      <c r="A41" s="236"/>
      <c r="B41" s="236"/>
      <c r="C41" s="236">
        <v>11</v>
      </c>
      <c r="D41" s="810" t="s">
        <v>295</v>
      </c>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0"/>
      <c r="AR41" s="810"/>
      <c r="AS41" s="810"/>
      <c r="AT41" s="810"/>
      <c r="AU41" s="810"/>
      <c r="AV41" s="810"/>
      <c r="AW41" s="810"/>
      <c r="AX41" s="810"/>
      <c r="AY41" s="810"/>
      <c r="AZ41" s="810"/>
      <c r="BA41" s="810"/>
      <c r="BB41" s="810"/>
      <c r="BC41" s="810"/>
      <c r="BD41" s="810"/>
      <c r="BE41" s="810"/>
      <c r="BF41" s="810"/>
      <c r="BG41" s="297"/>
    </row>
    <row r="42" spans="1:59" ht="30.75" customHeight="1" x14ac:dyDescent="0.3">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98"/>
    </row>
    <row r="43" spans="1:59" ht="27.75" customHeight="1" x14ac:dyDescent="0.3">
      <c r="A43" s="810" t="s">
        <v>296</v>
      </c>
      <c r="B43" s="810"/>
      <c r="C43" s="810"/>
      <c r="D43" s="810"/>
      <c r="E43" s="810"/>
      <c r="F43" s="810"/>
      <c r="G43" s="810"/>
      <c r="H43" s="810"/>
      <c r="I43" s="810"/>
      <c r="J43" s="810"/>
      <c r="K43" s="810"/>
      <c r="L43" s="295"/>
      <c r="M43" s="295"/>
      <c r="N43" s="295"/>
      <c r="O43" s="295"/>
    </row>
    <row r="44" spans="1:59" ht="27.75" customHeight="1" x14ac:dyDescent="0.3">
      <c r="C44" s="299" t="s">
        <v>93</v>
      </c>
      <c r="G44" s="299"/>
      <c r="H44" s="300"/>
      <c r="I44" s="299"/>
      <c r="J44" s="299"/>
      <c r="K44" s="300"/>
      <c r="L44" s="300"/>
      <c r="M44" s="300"/>
      <c r="N44" s="300"/>
      <c r="O44" s="300"/>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row>
    <row r="45" spans="1:59" ht="45.75" customHeight="1" x14ac:dyDescent="0.3">
      <c r="C45" s="302"/>
      <c r="D45" s="831" t="s">
        <v>163</v>
      </c>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1"/>
      <c r="AY45" s="831"/>
      <c r="AZ45" s="831"/>
      <c r="BA45" s="831"/>
      <c r="BB45" s="831"/>
      <c r="BC45" s="831"/>
      <c r="BD45" s="831"/>
      <c r="BE45" s="831"/>
      <c r="BF45" s="831"/>
      <c r="BG45" s="303"/>
    </row>
    <row r="46" spans="1:59" ht="27.75" customHeight="1" x14ac:dyDescent="0.3">
      <c r="C46" s="299" t="s">
        <v>94</v>
      </c>
      <c r="G46" s="299"/>
      <c r="H46" s="300"/>
      <c r="I46" s="299"/>
      <c r="J46" s="299"/>
      <c r="K46" s="300"/>
      <c r="L46" s="300"/>
      <c r="M46" s="300"/>
      <c r="N46" s="300"/>
      <c r="O46" s="300"/>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row>
    <row r="47" spans="1:59" ht="45" customHeight="1" x14ac:dyDescent="0.3">
      <c r="D47" s="831" t="s">
        <v>95</v>
      </c>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c r="AT47" s="831"/>
      <c r="AU47" s="831"/>
      <c r="AV47" s="831"/>
      <c r="AW47" s="831"/>
      <c r="AX47" s="831"/>
      <c r="AY47" s="831"/>
      <c r="AZ47" s="831"/>
      <c r="BA47" s="831"/>
      <c r="BB47" s="831"/>
      <c r="BC47" s="831"/>
      <c r="BD47" s="831"/>
      <c r="BE47" s="831"/>
      <c r="BF47" s="831"/>
      <c r="BG47" s="303"/>
    </row>
    <row r="49" spans="2:39" x14ac:dyDescent="0.3">
      <c r="B49" s="304" t="s">
        <v>297</v>
      </c>
      <c r="C49" s="304"/>
      <c r="D49" s="304"/>
      <c r="E49" s="304"/>
      <c r="F49" s="304"/>
      <c r="G49" s="304"/>
      <c r="H49" s="304"/>
      <c r="I49" s="304"/>
      <c r="J49" s="304"/>
      <c r="K49" s="304"/>
      <c r="L49" s="304"/>
      <c r="M49" s="304"/>
      <c r="N49" s="304"/>
      <c r="O49" s="304"/>
      <c r="V49" s="232" t="s">
        <v>298</v>
      </c>
    </row>
    <row r="50" spans="2:39" x14ac:dyDescent="0.3">
      <c r="B50" s="232" t="s">
        <v>299</v>
      </c>
      <c r="K50" s="832"/>
      <c r="L50" s="832"/>
      <c r="M50" s="832"/>
      <c r="N50" s="832"/>
      <c r="O50" s="832"/>
      <c r="P50" s="832"/>
      <c r="V50" s="833" t="s">
        <v>300</v>
      </c>
      <c r="W50" s="833"/>
      <c r="X50" s="834" t="s">
        <v>301</v>
      </c>
      <c r="Y50" s="834"/>
      <c r="Z50" s="834"/>
      <c r="AA50" s="834"/>
      <c r="AD50" s="834" t="s">
        <v>302</v>
      </c>
      <c r="AE50" s="834"/>
      <c r="AF50" s="834"/>
      <c r="AG50" s="834"/>
      <c r="AH50" s="834"/>
      <c r="AJ50" s="835" t="s">
        <v>303</v>
      </c>
      <c r="AK50" s="835"/>
      <c r="AL50" s="835"/>
      <c r="AM50" s="835"/>
    </row>
    <row r="51" spans="2:39" x14ac:dyDescent="0.3">
      <c r="B51" s="836"/>
      <c r="C51" s="837"/>
      <c r="D51" s="838"/>
      <c r="E51" s="839" t="s">
        <v>304</v>
      </c>
      <c r="F51" s="839"/>
      <c r="G51" s="839" t="s">
        <v>305</v>
      </c>
      <c r="H51" s="839"/>
      <c r="I51" s="839" t="s">
        <v>306</v>
      </c>
      <c r="J51" s="839"/>
      <c r="K51" s="839"/>
      <c r="L51" s="839"/>
      <c r="V51" s="833"/>
      <c r="W51" s="833"/>
      <c r="X51" s="834" t="s">
        <v>307</v>
      </c>
      <c r="Y51" s="834"/>
      <c r="Z51" s="834" t="s">
        <v>308</v>
      </c>
      <c r="AA51" s="834"/>
      <c r="AD51" s="834" t="s">
        <v>307</v>
      </c>
      <c r="AE51" s="834"/>
      <c r="AF51" s="834" t="s">
        <v>308</v>
      </c>
      <c r="AG51" s="834"/>
      <c r="AJ51" s="835" t="s">
        <v>309</v>
      </c>
      <c r="AK51" s="835"/>
      <c r="AL51" s="835"/>
      <c r="AM51" s="835"/>
    </row>
    <row r="52" spans="2:39" x14ac:dyDescent="0.3">
      <c r="B52" s="839" t="s">
        <v>310</v>
      </c>
      <c r="C52" s="839"/>
      <c r="D52" s="839"/>
      <c r="E52" s="840"/>
      <c r="F52" s="840"/>
      <c r="G52" s="840"/>
      <c r="H52" s="840"/>
      <c r="I52" s="840"/>
      <c r="J52" s="840"/>
      <c r="K52" s="841">
        <f>SUM(E52:J52)</f>
        <v>0</v>
      </c>
      <c r="L52" s="841"/>
      <c r="V52" s="839" t="s">
        <v>311</v>
      </c>
      <c r="W52" s="839"/>
      <c r="X52" s="828">
        <f>SUMIFS($AV$12:$AV$28,$A$12:$A$28,"訪問介護員",$F$12:$F$28,"Ａ")+SUMIFS($AV$12:$AV$28,$A$12:$A$28,"サービス提供責任者",$F$12:$F$28,"Ａ")</f>
        <v>0</v>
      </c>
      <c r="Y52" s="828"/>
      <c r="Z52" s="828">
        <f>SUMIFS($AY$12:$AY$28,$A$12:$A$28,"訪問介護員",$F$12:$F$28,"Ａ")+SUMIFS($AY$12:$AY$28,$A$12:$A$28,"サービス提供責任者",$F$12:$F$28,"Ａ")</f>
        <v>0</v>
      </c>
      <c r="AA52" s="828"/>
      <c r="AD52" s="829">
        <f>X52</f>
        <v>0</v>
      </c>
      <c r="AE52" s="830"/>
      <c r="AF52" s="829">
        <f>Z52</f>
        <v>0</v>
      </c>
      <c r="AG52" s="830"/>
      <c r="AL52" s="840">
        <v>0</v>
      </c>
      <c r="AM52" s="840"/>
    </row>
    <row r="53" spans="2:39" x14ac:dyDescent="0.3">
      <c r="B53" s="839" t="s">
        <v>312</v>
      </c>
      <c r="C53" s="839"/>
      <c r="D53" s="839"/>
      <c r="E53" s="840"/>
      <c r="F53" s="840"/>
      <c r="G53" s="840"/>
      <c r="H53" s="840"/>
      <c r="I53" s="840"/>
      <c r="J53" s="840"/>
      <c r="K53" s="841">
        <f>SUM(E53:J53)</f>
        <v>0</v>
      </c>
      <c r="L53" s="841"/>
      <c r="V53" s="839" t="s">
        <v>313</v>
      </c>
      <c r="W53" s="839"/>
      <c r="X53" s="828">
        <f>SUMIFS($AV$12:$AV$28,$A$12:$A$28,"訪問介護員",$F$12:$F$28,"Ｂ")+SUMIFS($AV$12:$AV$28,$A$12:$A$28,"サービス提供責任者",$F$12:$F$28,"Ｂ")</f>
        <v>0</v>
      </c>
      <c r="Y53" s="828"/>
      <c r="Z53" s="828">
        <f>SUMIFS($AY$12:$AY$28,$A$12:$A$28,"訪問介護員",$F$12:$F$28,"Ｂ")+SUMIFS($AY$12:$AY$28,$A$12:$A$28,"サービス提供責任者",$F$12:$F$28,"Ｂ")</f>
        <v>0</v>
      </c>
      <c r="AA53" s="828"/>
      <c r="AD53" s="829">
        <f t="shared" ref="AD53:AD55" si="4">X53</f>
        <v>0</v>
      </c>
      <c r="AE53" s="830"/>
      <c r="AF53" s="829">
        <f t="shared" ref="AF53:AF55" si="5">Z53</f>
        <v>0</v>
      </c>
      <c r="AG53" s="830"/>
      <c r="AL53" s="840">
        <v>0</v>
      </c>
      <c r="AM53" s="840"/>
    </row>
    <row r="54" spans="2:39" x14ac:dyDescent="0.3">
      <c r="B54" s="839" t="s">
        <v>314</v>
      </c>
      <c r="C54" s="839"/>
      <c r="D54" s="839"/>
      <c r="E54" s="840"/>
      <c r="F54" s="840"/>
      <c r="G54" s="840"/>
      <c r="H54" s="840"/>
      <c r="I54" s="840"/>
      <c r="J54" s="840"/>
      <c r="K54" s="841">
        <f t="shared" ref="K54" si="6">SUM(E54:J54)</f>
        <v>0</v>
      </c>
      <c r="L54" s="841"/>
      <c r="V54" s="839" t="s">
        <v>315</v>
      </c>
      <c r="W54" s="839"/>
      <c r="X54" s="828">
        <f>SUMIFS($AV$12:$AV$28,$A$12:$A$28,"訪問介護員",$F$12:$F$28,"Ｃ")+SUMIFS($AV$12:$AV$28,$A$12:$A$28,"サービス提供責任者",$F$12:$F$28,"Ｃ")</f>
        <v>0</v>
      </c>
      <c r="Y54" s="828"/>
      <c r="Z54" s="828">
        <f>SUMIFS($AY$12:$AY$28,$A$12:$A$28,"訪問介護員",$F$12:$F$28,"Ｃ")+SUMIFS($AY$12:$AY$28,$A$12:$A$28,"サービス提供責任者",$F$12:$F$28,"Ｃ")</f>
        <v>0</v>
      </c>
      <c r="AA54" s="828"/>
      <c r="AD54" s="829">
        <f t="shared" si="4"/>
        <v>0</v>
      </c>
      <c r="AE54" s="830"/>
      <c r="AF54" s="829">
        <f t="shared" si="5"/>
        <v>0</v>
      </c>
      <c r="AG54" s="830"/>
      <c r="AL54" s="841" t="s">
        <v>316</v>
      </c>
      <c r="AM54" s="841"/>
    </row>
    <row r="55" spans="2:39" x14ac:dyDescent="0.3">
      <c r="B55" s="839" t="s">
        <v>317</v>
      </c>
      <c r="C55" s="839"/>
      <c r="D55" s="839"/>
      <c r="E55" s="841">
        <f>SUM(E52:F54)</f>
        <v>0</v>
      </c>
      <c r="F55" s="841"/>
      <c r="G55" s="841">
        <f>SUM(G52:H54)</f>
        <v>0</v>
      </c>
      <c r="H55" s="841"/>
      <c r="I55" s="841">
        <f>SUM(I52:J54)</f>
        <v>0</v>
      </c>
      <c r="J55" s="841"/>
      <c r="K55" s="841">
        <f>SUM(K52:L54)</f>
        <v>0</v>
      </c>
      <c r="L55" s="841"/>
      <c r="V55" s="839" t="s">
        <v>318</v>
      </c>
      <c r="W55" s="839"/>
      <c r="X55" s="828">
        <f>SUMIFS($AV$12:$AV$28,$A$12:$A$28,"訪問介護員",$F$12:$F$28,"Ｄ")+SUMIFS($AV$12:$AV$28,$A$12:$A$28,"サービス提供責任者",$F$12:$F$28,"Ｄ")</f>
        <v>0</v>
      </c>
      <c r="Y55" s="828"/>
      <c r="Z55" s="828">
        <f>SUMIFS($AY$12:$AY$28,$A$12:$A$28,"訪問介護員",$F$12:$F$28,"Ｄ")+SUMIFS($AY$12:$AY$28,$A$12:$A$28,"サービス提供責任者",$F$12:$F$28,"Ｄ")</f>
        <v>0</v>
      </c>
      <c r="AA55" s="828"/>
      <c r="AD55" s="829">
        <f t="shared" si="4"/>
        <v>0</v>
      </c>
      <c r="AE55" s="830"/>
      <c r="AF55" s="829">
        <f t="shared" si="5"/>
        <v>0</v>
      </c>
      <c r="AG55" s="830"/>
      <c r="AL55" s="841" t="s">
        <v>316</v>
      </c>
      <c r="AM55" s="841"/>
    </row>
    <row r="56" spans="2:39" x14ac:dyDescent="0.3">
      <c r="I56" s="834" t="s">
        <v>319</v>
      </c>
      <c r="J56" s="834"/>
      <c r="K56" s="834"/>
      <c r="L56" s="834"/>
      <c r="M56" s="834"/>
      <c r="V56" s="839" t="s">
        <v>317</v>
      </c>
      <c r="W56" s="839"/>
      <c r="X56" s="828">
        <f>SUM(X52:Y55)</f>
        <v>0</v>
      </c>
      <c r="Y56" s="828"/>
      <c r="Z56" s="828">
        <f>SUM(Z52:AA55)</f>
        <v>0</v>
      </c>
      <c r="AA56" s="828"/>
      <c r="AD56" s="841">
        <f>SUM(AD52:AE55)</f>
        <v>0</v>
      </c>
      <c r="AE56" s="841"/>
      <c r="AF56" s="841">
        <f>SUM(AF52:AG55)</f>
        <v>0</v>
      </c>
      <c r="AG56" s="841"/>
      <c r="AL56" s="841">
        <f>SUM(AL52:AM53)</f>
        <v>0</v>
      </c>
      <c r="AM56" s="841"/>
    </row>
    <row r="57" spans="2:39" x14ac:dyDescent="0.3">
      <c r="K57" s="836">
        <f>K55/3</f>
        <v>0</v>
      </c>
      <c r="L57" s="837"/>
      <c r="M57" s="838"/>
    </row>
    <row r="58" spans="2:39" x14ac:dyDescent="0.3">
      <c r="L58" s="232" t="s">
        <v>320</v>
      </c>
      <c r="V58" s="232" t="s">
        <v>321</v>
      </c>
      <c r="AD58" s="240" t="s">
        <v>322</v>
      </c>
      <c r="AE58" s="846" t="s">
        <v>323</v>
      </c>
      <c r="AF58" s="846"/>
    </row>
    <row r="59" spans="2:39" x14ac:dyDescent="0.3">
      <c r="C59" s="232" t="s">
        <v>324</v>
      </c>
      <c r="F59" s="232" t="s">
        <v>325</v>
      </c>
      <c r="L59" s="232" t="s">
        <v>326</v>
      </c>
      <c r="V59" s="305" t="s">
        <v>327</v>
      </c>
      <c r="AA59" s="305" t="s">
        <v>328</v>
      </c>
    </row>
    <row r="60" spans="2:39" x14ac:dyDescent="0.3">
      <c r="C60" s="839">
        <f>K57</f>
        <v>0</v>
      </c>
      <c r="D60" s="839"/>
      <c r="E60" s="302" t="s">
        <v>329</v>
      </c>
      <c r="F60" s="846">
        <v>40</v>
      </c>
      <c r="G60" s="846"/>
      <c r="H60" s="232" t="s">
        <v>330</v>
      </c>
      <c r="I60" s="847">
        <f>C60/F60</f>
        <v>0</v>
      </c>
      <c r="J60" s="847"/>
      <c r="K60" s="232" t="s">
        <v>331</v>
      </c>
      <c r="L60" s="848">
        <f>IF(C60&lt;40,1,ROUNDUP(I60,1))</f>
        <v>1</v>
      </c>
      <c r="M60" s="848"/>
      <c r="N60" s="848"/>
      <c r="V60" s="305" t="s">
        <v>332</v>
      </c>
      <c r="AA60" s="305" t="s">
        <v>333</v>
      </c>
      <c r="AF60" s="305" t="s">
        <v>334</v>
      </c>
    </row>
    <row r="61" spans="2:39" x14ac:dyDescent="0.3">
      <c r="L61" s="232" t="s">
        <v>335</v>
      </c>
      <c r="V61" s="839">
        <f>IF($AE$58="週",AF56,AD56)</f>
        <v>0</v>
      </c>
      <c r="W61" s="839"/>
      <c r="X61" s="839"/>
      <c r="Y61" s="839"/>
      <c r="Z61" s="302" t="s">
        <v>329</v>
      </c>
      <c r="AA61" s="839">
        <f>IF($AE$58="週",$AV$6,$BB$6)</f>
        <v>40</v>
      </c>
      <c r="AB61" s="839"/>
      <c r="AC61" s="839"/>
      <c r="AD61" s="839"/>
      <c r="AE61" s="232" t="s">
        <v>330</v>
      </c>
      <c r="AF61" s="842">
        <f>ROUNDDOWN(V61/AA61,1)</f>
        <v>0</v>
      </c>
      <c r="AG61" s="843"/>
      <c r="AH61" s="843"/>
      <c r="AI61" s="844"/>
    </row>
    <row r="62" spans="2:39" x14ac:dyDescent="0.3">
      <c r="C62" s="232" t="s">
        <v>336</v>
      </c>
      <c r="AF62" s="305" t="s">
        <v>337</v>
      </c>
    </row>
    <row r="63" spans="2:39" x14ac:dyDescent="0.3">
      <c r="D63" s="232" t="s">
        <v>338</v>
      </c>
    </row>
    <row r="64" spans="2:39" x14ac:dyDescent="0.3">
      <c r="C64" s="232" t="s">
        <v>339</v>
      </c>
      <c r="V64" s="232" t="s">
        <v>340</v>
      </c>
    </row>
    <row r="65" spans="1:35" x14ac:dyDescent="0.3">
      <c r="C65" s="232" t="s">
        <v>341</v>
      </c>
      <c r="V65" s="305" t="s">
        <v>303</v>
      </c>
      <c r="W65" s="305"/>
      <c r="X65" s="305"/>
      <c r="Y65" s="305"/>
      <c r="Z65" s="305"/>
      <c r="AA65" s="305"/>
      <c r="AB65" s="305"/>
      <c r="AC65" s="305"/>
      <c r="AD65" s="305"/>
      <c r="AE65" s="305"/>
      <c r="AF65" s="305"/>
    </row>
    <row r="66" spans="1:35" x14ac:dyDescent="0.3">
      <c r="C66" s="232" t="s">
        <v>342</v>
      </c>
      <c r="V66" s="305" t="s">
        <v>309</v>
      </c>
      <c r="W66" s="305"/>
      <c r="X66" s="305"/>
      <c r="Y66" s="305"/>
      <c r="Z66" s="305"/>
      <c r="AA66" s="305" t="s">
        <v>343</v>
      </c>
      <c r="AB66" s="305"/>
      <c r="AC66" s="305"/>
      <c r="AD66" s="305"/>
      <c r="AE66" s="305"/>
      <c r="AF66" s="305" t="s">
        <v>317</v>
      </c>
    </row>
    <row r="67" spans="1:35" x14ac:dyDescent="0.3">
      <c r="V67" s="839">
        <f>AL56</f>
        <v>0</v>
      </c>
      <c r="W67" s="839"/>
      <c r="X67" s="839"/>
      <c r="Y67" s="839"/>
      <c r="Z67" s="302" t="s">
        <v>344</v>
      </c>
      <c r="AA67" s="839">
        <f>AF61</f>
        <v>0</v>
      </c>
      <c r="AB67" s="839"/>
      <c r="AC67" s="839"/>
      <c r="AD67" s="839"/>
      <c r="AE67" s="232" t="s">
        <v>330</v>
      </c>
      <c r="AF67" s="845">
        <f>ROUNDDOWN(V67+AA67,1)</f>
        <v>0</v>
      </c>
      <c r="AG67" s="845"/>
      <c r="AH67" s="845"/>
      <c r="AI67" s="845"/>
    </row>
    <row r="69" spans="1:35" x14ac:dyDescent="0.3">
      <c r="A69" s="294" t="s">
        <v>187</v>
      </c>
      <c r="B69" s="294"/>
      <c r="C69" s="237"/>
      <c r="D69" s="243"/>
    </row>
    <row r="70" spans="1:35" x14ac:dyDescent="0.3">
      <c r="A70" s="243"/>
      <c r="B70" s="243"/>
      <c r="C70" s="237">
        <v>1</v>
      </c>
      <c r="D70" s="243" t="s">
        <v>188</v>
      </c>
    </row>
    <row r="71" spans="1:35" x14ac:dyDescent="0.3">
      <c r="A71" s="243"/>
      <c r="B71" s="243"/>
      <c r="C71" s="237">
        <v>2</v>
      </c>
      <c r="D71" s="243" t="s">
        <v>189</v>
      </c>
    </row>
    <row r="72" spans="1:35" x14ac:dyDescent="0.3">
      <c r="C72" s="302">
        <v>3</v>
      </c>
      <c r="D72" s="232" t="s">
        <v>345</v>
      </c>
    </row>
    <row r="73" spans="1:35" x14ac:dyDescent="0.3">
      <c r="C73" s="302">
        <v>4</v>
      </c>
      <c r="D73" s="232" t="s">
        <v>190</v>
      </c>
    </row>
    <row r="74" spans="1:35" x14ac:dyDescent="0.3">
      <c r="C74" s="302">
        <v>5</v>
      </c>
      <c r="D74" s="232" t="s">
        <v>191</v>
      </c>
    </row>
    <row r="75" spans="1:35" x14ac:dyDescent="0.3">
      <c r="C75" s="302">
        <v>6</v>
      </c>
      <c r="D75" s="232" t="s">
        <v>192</v>
      </c>
    </row>
    <row r="76" spans="1:35" x14ac:dyDescent="0.3">
      <c r="C76" s="302">
        <v>7</v>
      </c>
      <c r="D76" s="232" t="s">
        <v>193</v>
      </c>
    </row>
  </sheetData>
  <dataConsolidate/>
  <mergeCells count="240">
    <mergeCell ref="B54:D54"/>
    <mergeCell ref="E54:F54"/>
    <mergeCell ref="V61:Y61"/>
    <mergeCell ref="AA61:AD61"/>
    <mergeCell ref="AF61:AI61"/>
    <mergeCell ref="V67:Y67"/>
    <mergeCell ref="AA67:AD67"/>
    <mergeCell ref="AF67:AI67"/>
    <mergeCell ref="AF56:AG56"/>
    <mergeCell ref="K57:M57"/>
    <mergeCell ref="AE58:AF58"/>
    <mergeCell ref="X55:Y55"/>
    <mergeCell ref="Z55:AA55"/>
    <mergeCell ref="AD55:AE55"/>
    <mergeCell ref="AF55:AG55"/>
    <mergeCell ref="C60:D60"/>
    <mergeCell ref="F60:G60"/>
    <mergeCell ref="I60:J60"/>
    <mergeCell ref="L60:N60"/>
    <mergeCell ref="G54:H54"/>
    <mergeCell ref="I54:J54"/>
    <mergeCell ref="K54:L54"/>
    <mergeCell ref="V54:W54"/>
    <mergeCell ref="X54:Y54"/>
    <mergeCell ref="AL55:AM55"/>
    <mergeCell ref="I56:M56"/>
    <mergeCell ref="V56:W56"/>
    <mergeCell ref="X56:Y56"/>
    <mergeCell ref="Z56:AA56"/>
    <mergeCell ref="AD56:AE56"/>
    <mergeCell ref="AL56:AM56"/>
    <mergeCell ref="B55:D55"/>
    <mergeCell ref="E55:F55"/>
    <mergeCell ref="G55:H55"/>
    <mergeCell ref="I55:J55"/>
    <mergeCell ref="K55:L55"/>
    <mergeCell ref="V55:W55"/>
    <mergeCell ref="Z54:AA54"/>
    <mergeCell ref="AD54:AE54"/>
    <mergeCell ref="AF52:AG52"/>
    <mergeCell ref="AL52:AM52"/>
    <mergeCell ref="AF53:AG53"/>
    <mergeCell ref="AL53:AM53"/>
    <mergeCell ref="AF54:AG54"/>
    <mergeCell ref="AL54:AM54"/>
    <mergeCell ref="B53:D53"/>
    <mergeCell ref="E53:F53"/>
    <mergeCell ref="G53:H53"/>
    <mergeCell ref="I53:J53"/>
    <mergeCell ref="K53:L53"/>
    <mergeCell ref="V53:W53"/>
    <mergeCell ref="X53:Y53"/>
    <mergeCell ref="Z53:AA53"/>
    <mergeCell ref="AD53:AE53"/>
    <mergeCell ref="B52:D52"/>
    <mergeCell ref="E52:F52"/>
    <mergeCell ref="G52:H52"/>
    <mergeCell ref="I52:J52"/>
    <mergeCell ref="K52:L52"/>
    <mergeCell ref="V52:W52"/>
    <mergeCell ref="X52:Y52"/>
    <mergeCell ref="Z52:AA52"/>
    <mergeCell ref="AD52:AE52"/>
    <mergeCell ref="D45:BF45"/>
    <mergeCell ref="D47:BF47"/>
    <mergeCell ref="K50:P50"/>
    <mergeCell ref="V50:W51"/>
    <mergeCell ref="X50:AA50"/>
    <mergeCell ref="AD50:AH50"/>
    <mergeCell ref="AJ50:AM50"/>
    <mergeCell ref="B51:D51"/>
    <mergeCell ref="E51:F51"/>
    <mergeCell ref="G51:H51"/>
    <mergeCell ref="AJ51:AM51"/>
    <mergeCell ref="I51:J51"/>
    <mergeCell ref="K51:L51"/>
    <mergeCell ref="X51:Y51"/>
    <mergeCell ref="Z51:AA51"/>
    <mergeCell ref="AD51:AE51"/>
    <mergeCell ref="AF51:AG51"/>
    <mergeCell ref="D36:AJ36"/>
    <mergeCell ref="D37:BF37"/>
    <mergeCell ref="D38:BE38"/>
    <mergeCell ref="D39:BF39"/>
    <mergeCell ref="D41:BF41"/>
    <mergeCell ref="A43:K43"/>
    <mergeCell ref="BB28:BG28"/>
    <mergeCell ref="A29:B29"/>
    <mergeCell ref="D32:BG32"/>
    <mergeCell ref="D33:BF33"/>
    <mergeCell ref="D34:BG34"/>
    <mergeCell ref="D35:BF35"/>
    <mergeCell ref="A28:E28"/>
    <mergeCell ref="F28:G28"/>
    <mergeCell ref="H28:J28"/>
    <mergeCell ref="K28:P28"/>
    <mergeCell ref="AV28:AX28"/>
    <mergeCell ref="AY28:BA28"/>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A8:E11"/>
    <mergeCell ref="F8:G11"/>
    <mergeCell ref="H8:J11"/>
    <mergeCell ref="K8:P11"/>
    <mergeCell ref="Q8:W8"/>
    <mergeCell ref="X8:AD8"/>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2:BG12"/>
    <mergeCell ref="A13:E13"/>
    <mergeCell ref="F13:G13"/>
    <mergeCell ref="H13:J13"/>
    <mergeCell ref="K13:P13"/>
    <mergeCell ref="AV13:AX13"/>
    <mergeCell ref="AY13:BA13"/>
    <mergeCell ref="BB13:BG13"/>
    <mergeCell ref="A12:E12"/>
    <mergeCell ref="F12:G12"/>
    <mergeCell ref="H12:J12"/>
    <mergeCell ref="K12:P12"/>
    <mergeCell ref="AV12:AX12"/>
    <mergeCell ref="AY12:BA12"/>
    <mergeCell ref="AF1:AH2"/>
    <mergeCell ref="AI1:AJ2"/>
    <mergeCell ref="AL1:AP1"/>
    <mergeCell ref="AE8:AK8"/>
    <mergeCell ref="AL8:AR8"/>
    <mergeCell ref="AQ1:BF1"/>
    <mergeCell ref="A2:Q4"/>
    <mergeCell ref="AL2:AP2"/>
    <mergeCell ref="AQ2:BF2"/>
    <mergeCell ref="BB4:BD4"/>
    <mergeCell ref="S1:T2"/>
    <mergeCell ref="U1:W2"/>
    <mergeCell ref="X1:Y2"/>
    <mergeCell ref="Z1:Z2"/>
    <mergeCell ref="AA1:AD2"/>
    <mergeCell ref="AE1:AE2"/>
    <mergeCell ref="AS8:AU8"/>
    <mergeCell ref="AV8:AX11"/>
    <mergeCell ref="AY8:BA11"/>
    <mergeCell ref="BB8:BG11"/>
    <mergeCell ref="BB5:BD5"/>
    <mergeCell ref="AV6:AX6"/>
    <mergeCell ref="BB6:BD6"/>
    <mergeCell ref="BB7:BD7"/>
  </mergeCells>
  <phoneticPr fontId="7"/>
  <dataValidations count="7">
    <dataValidation type="list" allowBlank="1" showInputMessage="1" showErrorMessage="1" sqref="A12:E28">
      <formula1>"管理者,サービス提供責任者,訪問介護員,訪問介護員（区）,‐"</formula1>
    </dataValidation>
    <dataValidation type="list" allowBlank="1" showInputMessage="1" showErrorMessage="1" sqref="H12:J28">
      <formula1>"介,初,実,１,２,区,－"</formula1>
    </dataValidation>
    <dataValidation type="list" allowBlank="1" showInputMessage="1" showErrorMessage="1" sqref="AE58:AF58">
      <formula1>"週,暦月"</formula1>
    </dataValidation>
    <dataValidation type="list" allowBlank="1" showInputMessage="1" showErrorMessage="1" sqref="F60:G60">
      <formula1>"40,50"</formula1>
    </dataValidation>
    <dataValidation type="list" allowBlank="1" showInputMessage="1" showErrorMessage="1" sqref="F12:G28">
      <formula1>"Ａ,Ｂ,Ｃ,Ｄ"</formula1>
    </dataValidation>
    <dataValidation type="list" allowBlank="1" showInputMessage="1" showErrorMessage="1" sqref="BB4:BD4">
      <formula1>"４週,暦月"</formula1>
    </dataValidation>
    <dataValidation type="list" allowBlank="1" showInputMessage="1" showErrorMessage="1" sqref="BB5 AZ6">
      <formula1>"予定,実績,予定・実績"</formula1>
    </dataValidation>
  </dataValidations>
  <printOptions horizontalCentered="1"/>
  <pageMargins left="0.59055118110236227" right="0.59055118110236227" top="0.39370078740157483" bottom="0.23622047244094491" header="0.27559055118110237" footer="0.27559055118110237"/>
  <pageSetup paperSize="9" scale="39" orientation="landscape" r:id="rId1"/>
  <headerFooter alignWithMargins="0"/>
  <rowBreaks count="1" manualBreakCount="1">
    <brk id="47" max="5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76"/>
  <sheetViews>
    <sheetView view="pageBreakPreview" zoomScale="40" zoomScaleNormal="85" zoomScaleSheetLayoutView="40" workbookViewId="0">
      <selection activeCell="AF3" sqref="AF3"/>
    </sheetView>
  </sheetViews>
  <sheetFormatPr defaultRowHeight="19" x14ac:dyDescent="0.3"/>
  <cols>
    <col min="1" max="63" width="5.6328125" style="232" customWidth="1"/>
    <col min="64" max="278" width="9" style="232"/>
    <col min="279" max="279" width="5.453125" style="232" customWidth="1"/>
    <col min="280" max="280" width="7.6328125" style="232" customWidth="1"/>
    <col min="281" max="281" width="2.6328125" style="232" customWidth="1"/>
    <col min="282" max="282" width="5.6328125" style="232" customWidth="1"/>
    <col min="283" max="283" width="7.6328125" style="232" customWidth="1"/>
    <col min="284" max="311" width="2.6328125" style="232" customWidth="1"/>
    <col min="312" max="312" width="5.453125" style="232" customWidth="1"/>
    <col min="313" max="313" width="8" style="232" customWidth="1"/>
    <col min="314" max="314" width="7.36328125" style="232" customWidth="1"/>
    <col min="315" max="534" width="9" style="232"/>
    <col min="535" max="535" width="5.453125" style="232" customWidth="1"/>
    <col min="536" max="536" width="7.6328125" style="232" customWidth="1"/>
    <col min="537" max="537" width="2.6328125" style="232" customWidth="1"/>
    <col min="538" max="538" width="5.6328125" style="232" customWidth="1"/>
    <col min="539" max="539" width="7.6328125" style="232" customWidth="1"/>
    <col min="540" max="567" width="2.6328125" style="232" customWidth="1"/>
    <col min="568" max="568" width="5.453125" style="232" customWidth="1"/>
    <col min="569" max="569" width="8" style="232" customWidth="1"/>
    <col min="570" max="570" width="7.36328125" style="232" customWidth="1"/>
    <col min="571" max="790" width="9" style="232"/>
    <col min="791" max="791" width="5.453125" style="232" customWidth="1"/>
    <col min="792" max="792" width="7.6328125" style="232" customWidth="1"/>
    <col min="793" max="793" width="2.6328125" style="232" customWidth="1"/>
    <col min="794" max="794" width="5.6328125" style="232" customWidth="1"/>
    <col min="795" max="795" width="7.6328125" style="232" customWidth="1"/>
    <col min="796" max="823" width="2.6328125" style="232" customWidth="1"/>
    <col min="824" max="824" width="5.453125" style="232" customWidth="1"/>
    <col min="825" max="825" width="8" style="232" customWidth="1"/>
    <col min="826" max="826" width="7.36328125" style="232" customWidth="1"/>
    <col min="827" max="1046" width="9" style="232"/>
    <col min="1047" max="1047" width="5.453125" style="232" customWidth="1"/>
    <col min="1048" max="1048" width="7.6328125" style="232" customWidth="1"/>
    <col min="1049" max="1049" width="2.6328125" style="232" customWidth="1"/>
    <col min="1050" max="1050" width="5.6328125" style="232" customWidth="1"/>
    <col min="1051" max="1051" width="7.6328125" style="232" customWidth="1"/>
    <col min="1052" max="1079" width="2.6328125" style="232" customWidth="1"/>
    <col min="1080" max="1080" width="5.453125" style="232" customWidth="1"/>
    <col min="1081" max="1081" width="8" style="232" customWidth="1"/>
    <col min="1082" max="1082" width="7.36328125" style="232" customWidth="1"/>
    <col min="1083" max="1302" width="9" style="232"/>
    <col min="1303" max="1303" width="5.453125" style="232" customWidth="1"/>
    <col min="1304" max="1304" width="7.6328125" style="232" customWidth="1"/>
    <col min="1305" max="1305" width="2.6328125" style="232" customWidth="1"/>
    <col min="1306" max="1306" width="5.6328125" style="232" customWidth="1"/>
    <col min="1307" max="1307" width="7.6328125" style="232" customWidth="1"/>
    <col min="1308" max="1335" width="2.6328125" style="232" customWidth="1"/>
    <col min="1336" max="1336" width="5.453125" style="232" customWidth="1"/>
    <col min="1337" max="1337" width="8" style="232" customWidth="1"/>
    <col min="1338" max="1338" width="7.36328125" style="232" customWidth="1"/>
    <col min="1339" max="1558" width="9" style="232"/>
    <col min="1559" max="1559" width="5.453125" style="232" customWidth="1"/>
    <col min="1560" max="1560" width="7.6328125" style="232" customWidth="1"/>
    <col min="1561" max="1561" width="2.6328125" style="232" customWidth="1"/>
    <col min="1562" max="1562" width="5.6328125" style="232" customWidth="1"/>
    <col min="1563" max="1563" width="7.6328125" style="232" customWidth="1"/>
    <col min="1564" max="1591" width="2.6328125" style="232" customWidth="1"/>
    <col min="1592" max="1592" width="5.453125" style="232" customWidth="1"/>
    <col min="1593" max="1593" width="8" style="232" customWidth="1"/>
    <col min="1594" max="1594" width="7.36328125" style="232" customWidth="1"/>
    <col min="1595" max="1814" width="9" style="232"/>
    <col min="1815" max="1815" width="5.453125" style="232" customWidth="1"/>
    <col min="1816" max="1816" width="7.6328125" style="232" customWidth="1"/>
    <col min="1817" max="1817" width="2.6328125" style="232" customWidth="1"/>
    <col min="1818" max="1818" width="5.6328125" style="232" customWidth="1"/>
    <col min="1819" max="1819" width="7.6328125" style="232" customWidth="1"/>
    <col min="1820" max="1847" width="2.6328125" style="232" customWidth="1"/>
    <col min="1848" max="1848" width="5.453125" style="232" customWidth="1"/>
    <col min="1849" max="1849" width="8" style="232" customWidth="1"/>
    <col min="1850" max="1850" width="7.36328125" style="232" customWidth="1"/>
    <col min="1851" max="2070" width="9" style="232"/>
    <col min="2071" max="2071" width="5.453125" style="232" customWidth="1"/>
    <col min="2072" max="2072" width="7.6328125" style="232" customWidth="1"/>
    <col min="2073" max="2073" width="2.6328125" style="232" customWidth="1"/>
    <col min="2074" max="2074" width="5.6328125" style="232" customWidth="1"/>
    <col min="2075" max="2075" width="7.6328125" style="232" customWidth="1"/>
    <col min="2076" max="2103" width="2.6328125" style="232" customWidth="1"/>
    <col min="2104" max="2104" width="5.453125" style="232" customWidth="1"/>
    <col min="2105" max="2105" width="8" style="232" customWidth="1"/>
    <col min="2106" max="2106" width="7.36328125" style="232" customWidth="1"/>
    <col min="2107" max="2326" width="9" style="232"/>
    <col min="2327" max="2327" width="5.453125" style="232" customWidth="1"/>
    <col min="2328" max="2328" width="7.6328125" style="232" customWidth="1"/>
    <col min="2329" max="2329" width="2.6328125" style="232" customWidth="1"/>
    <col min="2330" max="2330" width="5.6328125" style="232" customWidth="1"/>
    <col min="2331" max="2331" width="7.6328125" style="232" customWidth="1"/>
    <col min="2332" max="2359" width="2.6328125" style="232" customWidth="1"/>
    <col min="2360" max="2360" width="5.453125" style="232" customWidth="1"/>
    <col min="2361" max="2361" width="8" style="232" customWidth="1"/>
    <col min="2362" max="2362" width="7.36328125" style="232" customWidth="1"/>
    <col min="2363" max="2582" width="9" style="232"/>
    <col min="2583" max="2583" width="5.453125" style="232" customWidth="1"/>
    <col min="2584" max="2584" width="7.6328125" style="232" customWidth="1"/>
    <col min="2585" max="2585" width="2.6328125" style="232" customWidth="1"/>
    <col min="2586" max="2586" width="5.6328125" style="232" customWidth="1"/>
    <col min="2587" max="2587" width="7.6328125" style="232" customWidth="1"/>
    <col min="2588" max="2615" width="2.6328125" style="232" customWidth="1"/>
    <col min="2616" max="2616" width="5.453125" style="232" customWidth="1"/>
    <col min="2617" max="2617" width="8" style="232" customWidth="1"/>
    <col min="2618" max="2618" width="7.36328125" style="232" customWidth="1"/>
    <col min="2619" max="2838" width="9" style="232"/>
    <col min="2839" max="2839" width="5.453125" style="232" customWidth="1"/>
    <col min="2840" max="2840" width="7.6328125" style="232" customWidth="1"/>
    <col min="2841" max="2841" width="2.6328125" style="232" customWidth="1"/>
    <col min="2842" max="2842" width="5.6328125" style="232" customWidth="1"/>
    <col min="2843" max="2843" width="7.6328125" style="232" customWidth="1"/>
    <col min="2844" max="2871" width="2.6328125" style="232" customWidth="1"/>
    <col min="2872" max="2872" width="5.453125" style="232" customWidth="1"/>
    <col min="2873" max="2873" width="8" style="232" customWidth="1"/>
    <col min="2874" max="2874" width="7.36328125" style="232" customWidth="1"/>
    <col min="2875" max="3094" width="9" style="232"/>
    <col min="3095" max="3095" width="5.453125" style="232" customWidth="1"/>
    <col min="3096" max="3096" width="7.6328125" style="232" customWidth="1"/>
    <col min="3097" max="3097" width="2.6328125" style="232" customWidth="1"/>
    <col min="3098" max="3098" width="5.6328125" style="232" customWidth="1"/>
    <col min="3099" max="3099" width="7.6328125" style="232" customWidth="1"/>
    <col min="3100" max="3127" width="2.6328125" style="232" customWidth="1"/>
    <col min="3128" max="3128" width="5.453125" style="232" customWidth="1"/>
    <col min="3129" max="3129" width="8" style="232" customWidth="1"/>
    <col min="3130" max="3130" width="7.36328125" style="232" customWidth="1"/>
    <col min="3131" max="3350" width="9" style="232"/>
    <col min="3351" max="3351" width="5.453125" style="232" customWidth="1"/>
    <col min="3352" max="3352" width="7.6328125" style="232" customWidth="1"/>
    <col min="3353" max="3353" width="2.6328125" style="232" customWidth="1"/>
    <col min="3354" max="3354" width="5.6328125" style="232" customWidth="1"/>
    <col min="3355" max="3355" width="7.6328125" style="232" customWidth="1"/>
    <col min="3356" max="3383" width="2.6328125" style="232" customWidth="1"/>
    <col min="3384" max="3384" width="5.453125" style="232" customWidth="1"/>
    <col min="3385" max="3385" width="8" style="232" customWidth="1"/>
    <col min="3386" max="3386" width="7.36328125" style="232" customWidth="1"/>
    <col min="3387" max="3606" width="9" style="232"/>
    <col min="3607" max="3607" width="5.453125" style="232" customWidth="1"/>
    <col min="3608" max="3608" width="7.6328125" style="232" customWidth="1"/>
    <col min="3609" max="3609" width="2.6328125" style="232" customWidth="1"/>
    <col min="3610" max="3610" width="5.6328125" style="232" customWidth="1"/>
    <col min="3611" max="3611" width="7.6328125" style="232" customWidth="1"/>
    <col min="3612" max="3639" width="2.6328125" style="232" customWidth="1"/>
    <col min="3640" max="3640" width="5.453125" style="232" customWidth="1"/>
    <col min="3641" max="3641" width="8" style="232" customWidth="1"/>
    <col min="3642" max="3642" width="7.36328125" style="232" customWidth="1"/>
    <col min="3643" max="3862" width="9" style="232"/>
    <col min="3863" max="3863" width="5.453125" style="232" customWidth="1"/>
    <col min="3864" max="3864" width="7.6328125" style="232" customWidth="1"/>
    <col min="3865" max="3865" width="2.6328125" style="232" customWidth="1"/>
    <col min="3866" max="3866" width="5.6328125" style="232" customWidth="1"/>
    <col min="3867" max="3867" width="7.6328125" style="232" customWidth="1"/>
    <col min="3868" max="3895" width="2.6328125" style="232" customWidth="1"/>
    <col min="3896" max="3896" width="5.453125" style="232" customWidth="1"/>
    <col min="3897" max="3897" width="8" style="232" customWidth="1"/>
    <col min="3898" max="3898" width="7.36328125" style="232" customWidth="1"/>
    <col min="3899" max="4118" width="9" style="232"/>
    <col min="4119" max="4119" width="5.453125" style="232" customWidth="1"/>
    <col min="4120" max="4120" width="7.6328125" style="232" customWidth="1"/>
    <col min="4121" max="4121" width="2.6328125" style="232" customWidth="1"/>
    <col min="4122" max="4122" width="5.6328125" style="232" customWidth="1"/>
    <col min="4123" max="4123" width="7.6328125" style="232" customWidth="1"/>
    <col min="4124" max="4151" width="2.6328125" style="232" customWidth="1"/>
    <col min="4152" max="4152" width="5.453125" style="232" customWidth="1"/>
    <col min="4153" max="4153" width="8" style="232" customWidth="1"/>
    <col min="4154" max="4154" width="7.36328125" style="232" customWidth="1"/>
    <col min="4155" max="4374" width="9" style="232"/>
    <col min="4375" max="4375" width="5.453125" style="232" customWidth="1"/>
    <col min="4376" max="4376" width="7.6328125" style="232" customWidth="1"/>
    <col min="4377" max="4377" width="2.6328125" style="232" customWidth="1"/>
    <col min="4378" max="4378" width="5.6328125" style="232" customWidth="1"/>
    <col min="4379" max="4379" width="7.6328125" style="232" customWidth="1"/>
    <col min="4380" max="4407" width="2.6328125" style="232" customWidth="1"/>
    <col min="4408" max="4408" width="5.453125" style="232" customWidth="1"/>
    <col min="4409" max="4409" width="8" style="232" customWidth="1"/>
    <col min="4410" max="4410" width="7.36328125" style="232" customWidth="1"/>
    <col min="4411" max="4630" width="9" style="232"/>
    <col min="4631" max="4631" width="5.453125" style="232" customWidth="1"/>
    <col min="4632" max="4632" width="7.6328125" style="232" customWidth="1"/>
    <col min="4633" max="4633" width="2.6328125" style="232" customWidth="1"/>
    <col min="4634" max="4634" width="5.6328125" style="232" customWidth="1"/>
    <col min="4635" max="4635" width="7.6328125" style="232" customWidth="1"/>
    <col min="4636" max="4663" width="2.6328125" style="232" customWidth="1"/>
    <col min="4664" max="4664" width="5.453125" style="232" customWidth="1"/>
    <col min="4665" max="4665" width="8" style="232" customWidth="1"/>
    <col min="4666" max="4666" width="7.36328125" style="232" customWidth="1"/>
    <col min="4667" max="4886" width="9" style="232"/>
    <col min="4887" max="4887" width="5.453125" style="232" customWidth="1"/>
    <col min="4888" max="4888" width="7.6328125" style="232" customWidth="1"/>
    <col min="4889" max="4889" width="2.6328125" style="232" customWidth="1"/>
    <col min="4890" max="4890" width="5.6328125" style="232" customWidth="1"/>
    <col min="4891" max="4891" width="7.6328125" style="232" customWidth="1"/>
    <col min="4892" max="4919" width="2.6328125" style="232" customWidth="1"/>
    <col min="4920" max="4920" width="5.453125" style="232" customWidth="1"/>
    <col min="4921" max="4921" width="8" style="232" customWidth="1"/>
    <col min="4922" max="4922" width="7.36328125" style="232" customWidth="1"/>
    <col min="4923" max="5142" width="9" style="232"/>
    <col min="5143" max="5143" width="5.453125" style="232" customWidth="1"/>
    <col min="5144" max="5144" width="7.6328125" style="232" customWidth="1"/>
    <col min="5145" max="5145" width="2.6328125" style="232" customWidth="1"/>
    <col min="5146" max="5146" width="5.6328125" style="232" customWidth="1"/>
    <col min="5147" max="5147" width="7.6328125" style="232" customWidth="1"/>
    <col min="5148" max="5175" width="2.6328125" style="232" customWidth="1"/>
    <col min="5176" max="5176" width="5.453125" style="232" customWidth="1"/>
    <col min="5177" max="5177" width="8" style="232" customWidth="1"/>
    <col min="5178" max="5178" width="7.36328125" style="232" customWidth="1"/>
    <col min="5179" max="5398" width="9" style="232"/>
    <col min="5399" max="5399" width="5.453125" style="232" customWidth="1"/>
    <col min="5400" max="5400" width="7.6328125" style="232" customWidth="1"/>
    <col min="5401" max="5401" width="2.6328125" style="232" customWidth="1"/>
    <col min="5402" max="5402" width="5.6328125" style="232" customWidth="1"/>
    <col min="5403" max="5403" width="7.6328125" style="232" customWidth="1"/>
    <col min="5404" max="5431" width="2.6328125" style="232" customWidth="1"/>
    <col min="5432" max="5432" width="5.453125" style="232" customWidth="1"/>
    <col min="5433" max="5433" width="8" style="232" customWidth="1"/>
    <col min="5434" max="5434" width="7.36328125" style="232" customWidth="1"/>
    <col min="5435" max="5654" width="9" style="232"/>
    <col min="5655" max="5655" width="5.453125" style="232" customWidth="1"/>
    <col min="5656" max="5656" width="7.6328125" style="232" customWidth="1"/>
    <col min="5657" max="5657" width="2.6328125" style="232" customWidth="1"/>
    <col min="5658" max="5658" width="5.6328125" style="232" customWidth="1"/>
    <col min="5659" max="5659" width="7.6328125" style="232" customWidth="1"/>
    <col min="5660" max="5687" width="2.6328125" style="232" customWidth="1"/>
    <col min="5688" max="5688" width="5.453125" style="232" customWidth="1"/>
    <col min="5689" max="5689" width="8" style="232" customWidth="1"/>
    <col min="5690" max="5690" width="7.36328125" style="232" customWidth="1"/>
    <col min="5691" max="5910" width="9" style="232"/>
    <col min="5911" max="5911" width="5.453125" style="232" customWidth="1"/>
    <col min="5912" max="5912" width="7.6328125" style="232" customWidth="1"/>
    <col min="5913" max="5913" width="2.6328125" style="232" customWidth="1"/>
    <col min="5914" max="5914" width="5.6328125" style="232" customWidth="1"/>
    <col min="5915" max="5915" width="7.6328125" style="232" customWidth="1"/>
    <col min="5916" max="5943" width="2.6328125" style="232" customWidth="1"/>
    <col min="5944" max="5944" width="5.453125" style="232" customWidth="1"/>
    <col min="5945" max="5945" width="8" style="232" customWidth="1"/>
    <col min="5946" max="5946" width="7.36328125" style="232" customWidth="1"/>
    <col min="5947" max="6166" width="9" style="232"/>
    <col min="6167" max="6167" width="5.453125" style="232" customWidth="1"/>
    <col min="6168" max="6168" width="7.6328125" style="232" customWidth="1"/>
    <col min="6169" max="6169" width="2.6328125" style="232" customWidth="1"/>
    <col min="6170" max="6170" width="5.6328125" style="232" customWidth="1"/>
    <col min="6171" max="6171" width="7.6328125" style="232" customWidth="1"/>
    <col min="6172" max="6199" width="2.6328125" style="232" customWidth="1"/>
    <col min="6200" max="6200" width="5.453125" style="232" customWidth="1"/>
    <col min="6201" max="6201" width="8" style="232" customWidth="1"/>
    <col min="6202" max="6202" width="7.36328125" style="232" customWidth="1"/>
    <col min="6203" max="6422" width="9" style="232"/>
    <col min="6423" max="6423" width="5.453125" style="232" customWidth="1"/>
    <col min="6424" max="6424" width="7.6328125" style="232" customWidth="1"/>
    <col min="6425" max="6425" width="2.6328125" style="232" customWidth="1"/>
    <col min="6426" max="6426" width="5.6328125" style="232" customWidth="1"/>
    <col min="6427" max="6427" width="7.6328125" style="232" customWidth="1"/>
    <col min="6428" max="6455" width="2.6328125" style="232" customWidth="1"/>
    <col min="6456" max="6456" width="5.453125" style="232" customWidth="1"/>
    <col min="6457" max="6457" width="8" style="232" customWidth="1"/>
    <col min="6458" max="6458" width="7.36328125" style="232" customWidth="1"/>
    <col min="6459" max="6678" width="9" style="232"/>
    <col min="6679" max="6679" width="5.453125" style="232" customWidth="1"/>
    <col min="6680" max="6680" width="7.6328125" style="232" customWidth="1"/>
    <col min="6681" max="6681" width="2.6328125" style="232" customWidth="1"/>
    <col min="6682" max="6682" width="5.6328125" style="232" customWidth="1"/>
    <col min="6683" max="6683" width="7.6328125" style="232" customWidth="1"/>
    <col min="6684" max="6711" width="2.6328125" style="232" customWidth="1"/>
    <col min="6712" max="6712" width="5.453125" style="232" customWidth="1"/>
    <col min="6713" max="6713" width="8" style="232" customWidth="1"/>
    <col min="6714" max="6714" width="7.36328125" style="232" customWidth="1"/>
    <col min="6715" max="6934" width="9" style="232"/>
    <col min="6935" max="6935" width="5.453125" style="232" customWidth="1"/>
    <col min="6936" max="6936" width="7.6328125" style="232" customWidth="1"/>
    <col min="6937" max="6937" width="2.6328125" style="232" customWidth="1"/>
    <col min="6938" max="6938" width="5.6328125" style="232" customWidth="1"/>
    <col min="6939" max="6939" width="7.6328125" style="232" customWidth="1"/>
    <col min="6940" max="6967" width="2.6328125" style="232" customWidth="1"/>
    <col min="6968" max="6968" width="5.453125" style="232" customWidth="1"/>
    <col min="6969" max="6969" width="8" style="232" customWidth="1"/>
    <col min="6970" max="6970" width="7.36328125" style="232" customWidth="1"/>
    <col min="6971" max="7190" width="9" style="232"/>
    <col min="7191" max="7191" width="5.453125" style="232" customWidth="1"/>
    <col min="7192" max="7192" width="7.6328125" style="232" customWidth="1"/>
    <col min="7193" max="7193" width="2.6328125" style="232" customWidth="1"/>
    <col min="7194" max="7194" width="5.6328125" style="232" customWidth="1"/>
    <col min="7195" max="7195" width="7.6328125" style="232" customWidth="1"/>
    <col min="7196" max="7223" width="2.6328125" style="232" customWidth="1"/>
    <col min="7224" max="7224" width="5.453125" style="232" customWidth="1"/>
    <col min="7225" max="7225" width="8" style="232" customWidth="1"/>
    <col min="7226" max="7226" width="7.36328125" style="232" customWidth="1"/>
    <col min="7227" max="7446" width="9" style="232"/>
    <col min="7447" max="7447" width="5.453125" style="232" customWidth="1"/>
    <col min="7448" max="7448" width="7.6328125" style="232" customWidth="1"/>
    <col min="7449" max="7449" width="2.6328125" style="232" customWidth="1"/>
    <col min="7450" max="7450" width="5.6328125" style="232" customWidth="1"/>
    <col min="7451" max="7451" width="7.6328125" style="232" customWidth="1"/>
    <col min="7452" max="7479" width="2.6328125" style="232" customWidth="1"/>
    <col min="7480" max="7480" width="5.453125" style="232" customWidth="1"/>
    <col min="7481" max="7481" width="8" style="232" customWidth="1"/>
    <col min="7482" max="7482" width="7.36328125" style="232" customWidth="1"/>
    <col min="7483" max="7702" width="9" style="232"/>
    <col min="7703" max="7703" width="5.453125" style="232" customWidth="1"/>
    <col min="7704" max="7704" width="7.6328125" style="232" customWidth="1"/>
    <col min="7705" max="7705" width="2.6328125" style="232" customWidth="1"/>
    <col min="7706" max="7706" width="5.6328125" style="232" customWidth="1"/>
    <col min="7707" max="7707" width="7.6328125" style="232" customWidth="1"/>
    <col min="7708" max="7735" width="2.6328125" style="232" customWidth="1"/>
    <col min="7736" max="7736" width="5.453125" style="232" customWidth="1"/>
    <col min="7737" max="7737" width="8" style="232" customWidth="1"/>
    <col min="7738" max="7738" width="7.36328125" style="232" customWidth="1"/>
    <col min="7739" max="7958" width="9" style="232"/>
    <col min="7959" max="7959" width="5.453125" style="232" customWidth="1"/>
    <col min="7960" max="7960" width="7.6328125" style="232" customWidth="1"/>
    <col min="7961" max="7961" width="2.6328125" style="232" customWidth="1"/>
    <col min="7962" max="7962" width="5.6328125" style="232" customWidth="1"/>
    <col min="7963" max="7963" width="7.6328125" style="232" customWidth="1"/>
    <col min="7964" max="7991" width="2.6328125" style="232" customWidth="1"/>
    <col min="7992" max="7992" width="5.453125" style="232" customWidth="1"/>
    <col min="7993" max="7993" width="8" style="232" customWidth="1"/>
    <col min="7994" max="7994" width="7.36328125" style="232" customWidth="1"/>
    <col min="7995" max="8214" width="9" style="232"/>
    <col min="8215" max="8215" width="5.453125" style="232" customWidth="1"/>
    <col min="8216" max="8216" width="7.6328125" style="232" customWidth="1"/>
    <col min="8217" max="8217" width="2.6328125" style="232" customWidth="1"/>
    <col min="8218" max="8218" width="5.6328125" style="232" customWidth="1"/>
    <col min="8219" max="8219" width="7.6328125" style="232" customWidth="1"/>
    <col min="8220" max="8247" width="2.6328125" style="232" customWidth="1"/>
    <col min="8248" max="8248" width="5.453125" style="232" customWidth="1"/>
    <col min="8249" max="8249" width="8" style="232" customWidth="1"/>
    <col min="8250" max="8250" width="7.36328125" style="232" customWidth="1"/>
    <col min="8251" max="8470" width="9" style="232"/>
    <col min="8471" max="8471" width="5.453125" style="232" customWidth="1"/>
    <col min="8472" max="8472" width="7.6328125" style="232" customWidth="1"/>
    <col min="8473" max="8473" width="2.6328125" style="232" customWidth="1"/>
    <col min="8474" max="8474" width="5.6328125" style="232" customWidth="1"/>
    <col min="8475" max="8475" width="7.6328125" style="232" customWidth="1"/>
    <col min="8476" max="8503" width="2.6328125" style="232" customWidth="1"/>
    <col min="8504" max="8504" width="5.453125" style="232" customWidth="1"/>
    <col min="8505" max="8505" width="8" style="232" customWidth="1"/>
    <col min="8506" max="8506" width="7.36328125" style="232" customWidth="1"/>
    <col min="8507" max="8726" width="9" style="232"/>
    <col min="8727" max="8727" width="5.453125" style="232" customWidth="1"/>
    <col min="8728" max="8728" width="7.6328125" style="232" customWidth="1"/>
    <col min="8729" max="8729" width="2.6328125" style="232" customWidth="1"/>
    <col min="8730" max="8730" width="5.6328125" style="232" customWidth="1"/>
    <col min="8731" max="8731" width="7.6328125" style="232" customWidth="1"/>
    <col min="8732" max="8759" width="2.6328125" style="232" customWidth="1"/>
    <col min="8760" max="8760" width="5.453125" style="232" customWidth="1"/>
    <col min="8761" max="8761" width="8" style="232" customWidth="1"/>
    <col min="8762" max="8762" width="7.36328125" style="232" customWidth="1"/>
    <col min="8763" max="8982" width="9" style="232"/>
    <col min="8983" max="8983" width="5.453125" style="232" customWidth="1"/>
    <col min="8984" max="8984" width="7.6328125" style="232" customWidth="1"/>
    <col min="8985" max="8985" width="2.6328125" style="232" customWidth="1"/>
    <col min="8986" max="8986" width="5.6328125" style="232" customWidth="1"/>
    <col min="8987" max="8987" width="7.6328125" style="232" customWidth="1"/>
    <col min="8988" max="9015" width="2.6328125" style="232" customWidth="1"/>
    <col min="9016" max="9016" width="5.453125" style="232" customWidth="1"/>
    <col min="9017" max="9017" width="8" style="232" customWidth="1"/>
    <col min="9018" max="9018" width="7.36328125" style="232" customWidth="1"/>
    <col min="9019" max="9238" width="9" style="232"/>
    <col min="9239" max="9239" width="5.453125" style="232" customWidth="1"/>
    <col min="9240" max="9240" width="7.6328125" style="232" customWidth="1"/>
    <col min="9241" max="9241" width="2.6328125" style="232" customWidth="1"/>
    <col min="9242" max="9242" width="5.6328125" style="232" customWidth="1"/>
    <col min="9243" max="9243" width="7.6328125" style="232" customWidth="1"/>
    <col min="9244" max="9271" width="2.6328125" style="232" customWidth="1"/>
    <col min="9272" max="9272" width="5.453125" style="232" customWidth="1"/>
    <col min="9273" max="9273" width="8" style="232" customWidth="1"/>
    <col min="9274" max="9274" width="7.36328125" style="232" customWidth="1"/>
    <col min="9275" max="9494" width="9" style="232"/>
    <col min="9495" max="9495" width="5.453125" style="232" customWidth="1"/>
    <col min="9496" max="9496" width="7.6328125" style="232" customWidth="1"/>
    <col min="9497" max="9497" width="2.6328125" style="232" customWidth="1"/>
    <col min="9498" max="9498" width="5.6328125" style="232" customWidth="1"/>
    <col min="9499" max="9499" width="7.6328125" style="232" customWidth="1"/>
    <col min="9500" max="9527" width="2.6328125" style="232" customWidth="1"/>
    <col min="9528" max="9528" width="5.453125" style="232" customWidth="1"/>
    <col min="9529" max="9529" width="8" style="232" customWidth="1"/>
    <col min="9530" max="9530" width="7.36328125" style="232" customWidth="1"/>
    <col min="9531" max="9750" width="9" style="232"/>
    <col min="9751" max="9751" width="5.453125" style="232" customWidth="1"/>
    <col min="9752" max="9752" width="7.6328125" style="232" customWidth="1"/>
    <col min="9753" max="9753" width="2.6328125" style="232" customWidth="1"/>
    <col min="9754" max="9754" width="5.6328125" style="232" customWidth="1"/>
    <col min="9755" max="9755" width="7.6328125" style="232" customWidth="1"/>
    <col min="9756" max="9783" width="2.6328125" style="232" customWidth="1"/>
    <col min="9784" max="9784" width="5.453125" style="232" customWidth="1"/>
    <col min="9785" max="9785" width="8" style="232" customWidth="1"/>
    <col min="9786" max="9786" width="7.36328125" style="232" customWidth="1"/>
    <col min="9787" max="10006" width="9" style="232"/>
    <col min="10007" max="10007" width="5.453125" style="232" customWidth="1"/>
    <col min="10008" max="10008" width="7.6328125" style="232" customWidth="1"/>
    <col min="10009" max="10009" width="2.6328125" style="232" customWidth="1"/>
    <col min="10010" max="10010" width="5.6328125" style="232" customWidth="1"/>
    <col min="10011" max="10011" width="7.6328125" style="232" customWidth="1"/>
    <col min="10012" max="10039" width="2.6328125" style="232" customWidth="1"/>
    <col min="10040" max="10040" width="5.453125" style="232" customWidth="1"/>
    <col min="10041" max="10041" width="8" style="232" customWidth="1"/>
    <col min="10042" max="10042" width="7.36328125" style="232" customWidth="1"/>
    <col min="10043" max="10262" width="9" style="232"/>
    <col min="10263" max="10263" width="5.453125" style="232" customWidth="1"/>
    <col min="10264" max="10264" width="7.6328125" style="232" customWidth="1"/>
    <col min="10265" max="10265" width="2.6328125" style="232" customWidth="1"/>
    <col min="10266" max="10266" width="5.6328125" style="232" customWidth="1"/>
    <col min="10267" max="10267" width="7.6328125" style="232" customWidth="1"/>
    <col min="10268" max="10295" width="2.6328125" style="232" customWidth="1"/>
    <col min="10296" max="10296" width="5.453125" style="232" customWidth="1"/>
    <col min="10297" max="10297" width="8" style="232" customWidth="1"/>
    <col min="10298" max="10298" width="7.36328125" style="232" customWidth="1"/>
    <col min="10299" max="10518" width="9" style="232"/>
    <col min="10519" max="10519" width="5.453125" style="232" customWidth="1"/>
    <col min="10520" max="10520" width="7.6328125" style="232" customWidth="1"/>
    <col min="10521" max="10521" width="2.6328125" style="232" customWidth="1"/>
    <col min="10522" max="10522" width="5.6328125" style="232" customWidth="1"/>
    <col min="10523" max="10523" width="7.6328125" style="232" customWidth="1"/>
    <col min="10524" max="10551" width="2.6328125" style="232" customWidth="1"/>
    <col min="10552" max="10552" width="5.453125" style="232" customWidth="1"/>
    <col min="10553" max="10553" width="8" style="232" customWidth="1"/>
    <col min="10554" max="10554" width="7.36328125" style="232" customWidth="1"/>
    <col min="10555" max="10774" width="9" style="232"/>
    <col min="10775" max="10775" width="5.453125" style="232" customWidth="1"/>
    <col min="10776" max="10776" width="7.6328125" style="232" customWidth="1"/>
    <col min="10777" max="10777" width="2.6328125" style="232" customWidth="1"/>
    <col min="10778" max="10778" width="5.6328125" style="232" customWidth="1"/>
    <col min="10779" max="10779" width="7.6328125" style="232" customWidth="1"/>
    <col min="10780" max="10807" width="2.6328125" style="232" customWidth="1"/>
    <col min="10808" max="10808" width="5.453125" style="232" customWidth="1"/>
    <col min="10809" max="10809" width="8" style="232" customWidth="1"/>
    <col min="10810" max="10810" width="7.36328125" style="232" customWidth="1"/>
    <col min="10811" max="11030" width="9" style="232"/>
    <col min="11031" max="11031" width="5.453125" style="232" customWidth="1"/>
    <col min="11032" max="11032" width="7.6328125" style="232" customWidth="1"/>
    <col min="11033" max="11033" width="2.6328125" style="232" customWidth="1"/>
    <col min="11034" max="11034" width="5.6328125" style="232" customWidth="1"/>
    <col min="11035" max="11035" width="7.6328125" style="232" customWidth="1"/>
    <col min="11036" max="11063" width="2.6328125" style="232" customWidth="1"/>
    <col min="11064" max="11064" width="5.453125" style="232" customWidth="1"/>
    <col min="11065" max="11065" width="8" style="232" customWidth="1"/>
    <col min="11066" max="11066" width="7.36328125" style="232" customWidth="1"/>
    <col min="11067" max="11286" width="9" style="232"/>
    <col min="11287" max="11287" width="5.453125" style="232" customWidth="1"/>
    <col min="11288" max="11288" width="7.6328125" style="232" customWidth="1"/>
    <col min="11289" max="11289" width="2.6328125" style="232" customWidth="1"/>
    <col min="11290" max="11290" width="5.6328125" style="232" customWidth="1"/>
    <col min="11291" max="11291" width="7.6328125" style="232" customWidth="1"/>
    <col min="11292" max="11319" width="2.6328125" style="232" customWidth="1"/>
    <col min="11320" max="11320" width="5.453125" style="232" customWidth="1"/>
    <col min="11321" max="11321" width="8" style="232" customWidth="1"/>
    <col min="11322" max="11322" width="7.36328125" style="232" customWidth="1"/>
    <col min="11323" max="11542" width="9" style="232"/>
    <col min="11543" max="11543" width="5.453125" style="232" customWidth="1"/>
    <col min="11544" max="11544" width="7.6328125" style="232" customWidth="1"/>
    <col min="11545" max="11545" width="2.6328125" style="232" customWidth="1"/>
    <col min="11546" max="11546" width="5.6328125" style="232" customWidth="1"/>
    <col min="11547" max="11547" width="7.6328125" style="232" customWidth="1"/>
    <col min="11548" max="11575" width="2.6328125" style="232" customWidth="1"/>
    <col min="11576" max="11576" width="5.453125" style="232" customWidth="1"/>
    <col min="11577" max="11577" width="8" style="232" customWidth="1"/>
    <col min="11578" max="11578" width="7.36328125" style="232" customWidth="1"/>
    <col min="11579" max="11798" width="9" style="232"/>
    <col min="11799" max="11799" width="5.453125" style="232" customWidth="1"/>
    <col min="11800" max="11800" width="7.6328125" style="232" customWidth="1"/>
    <col min="11801" max="11801" width="2.6328125" style="232" customWidth="1"/>
    <col min="11802" max="11802" width="5.6328125" style="232" customWidth="1"/>
    <col min="11803" max="11803" width="7.6328125" style="232" customWidth="1"/>
    <col min="11804" max="11831" width="2.6328125" style="232" customWidth="1"/>
    <col min="11832" max="11832" width="5.453125" style="232" customWidth="1"/>
    <col min="11833" max="11833" width="8" style="232" customWidth="1"/>
    <col min="11834" max="11834" width="7.36328125" style="232" customWidth="1"/>
    <col min="11835" max="12054" width="9" style="232"/>
    <col min="12055" max="12055" width="5.453125" style="232" customWidth="1"/>
    <col min="12056" max="12056" width="7.6328125" style="232" customWidth="1"/>
    <col min="12057" max="12057" width="2.6328125" style="232" customWidth="1"/>
    <col min="12058" max="12058" width="5.6328125" style="232" customWidth="1"/>
    <col min="12059" max="12059" width="7.6328125" style="232" customWidth="1"/>
    <col min="12060" max="12087" width="2.6328125" style="232" customWidth="1"/>
    <col min="12088" max="12088" width="5.453125" style="232" customWidth="1"/>
    <col min="12089" max="12089" width="8" style="232" customWidth="1"/>
    <col min="12090" max="12090" width="7.36328125" style="232" customWidth="1"/>
    <col min="12091" max="12310" width="9" style="232"/>
    <col min="12311" max="12311" width="5.453125" style="232" customWidth="1"/>
    <col min="12312" max="12312" width="7.6328125" style="232" customWidth="1"/>
    <col min="12313" max="12313" width="2.6328125" style="232" customWidth="1"/>
    <col min="12314" max="12314" width="5.6328125" style="232" customWidth="1"/>
    <col min="12315" max="12315" width="7.6328125" style="232" customWidth="1"/>
    <col min="12316" max="12343" width="2.6328125" style="232" customWidth="1"/>
    <col min="12344" max="12344" width="5.453125" style="232" customWidth="1"/>
    <col min="12345" max="12345" width="8" style="232" customWidth="1"/>
    <col min="12346" max="12346" width="7.36328125" style="232" customWidth="1"/>
    <col min="12347" max="12566" width="9" style="232"/>
    <col min="12567" max="12567" width="5.453125" style="232" customWidth="1"/>
    <col min="12568" max="12568" width="7.6328125" style="232" customWidth="1"/>
    <col min="12569" max="12569" width="2.6328125" style="232" customWidth="1"/>
    <col min="12570" max="12570" width="5.6328125" style="232" customWidth="1"/>
    <col min="12571" max="12571" width="7.6328125" style="232" customWidth="1"/>
    <col min="12572" max="12599" width="2.6328125" style="232" customWidth="1"/>
    <col min="12600" max="12600" width="5.453125" style="232" customWidth="1"/>
    <col min="12601" max="12601" width="8" style="232" customWidth="1"/>
    <col min="12602" max="12602" width="7.36328125" style="232" customWidth="1"/>
    <col min="12603" max="12822" width="9" style="232"/>
    <col min="12823" max="12823" width="5.453125" style="232" customWidth="1"/>
    <col min="12824" max="12824" width="7.6328125" style="232" customWidth="1"/>
    <col min="12825" max="12825" width="2.6328125" style="232" customWidth="1"/>
    <col min="12826" max="12826" width="5.6328125" style="232" customWidth="1"/>
    <col min="12827" max="12827" width="7.6328125" style="232" customWidth="1"/>
    <col min="12828" max="12855" width="2.6328125" style="232" customWidth="1"/>
    <col min="12856" max="12856" width="5.453125" style="232" customWidth="1"/>
    <col min="12857" max="12857" width="8" style="232" customWidth="1"/>
    <col min="12858" max="12858" width="7.36328125" style="232" customWidth="1"/>
    <col min="12859" max="13078" width="9" style="232"/>
    <col min="13079" max="13079" width="5.453125" style="232" customWidth="1"/>
    <col min="13080" max="13080" width="7.6328125" style="232" customWidth="1"/>
    <col min="13081" max="13081" width="2.6328125" style="232" customWidth="1"/>
    <col min="13082" max="13082" width="5.6328125" style="232" customWidth="1"/>
    <col min="13083" max="13083" width="7.6328125" style="232" customWidth="1"/>
    <col min="13084" max="13111" width="2.6328125" style="232" customWidth="1"/>
    <col min="13112" max="13112" width="5.453125" style="232" customWidth="1"/>
    <col min="13113" max="13113" width="8" style="232" customWidth="1"/>
    <col min="13114" max="13114" width="7.36328125" style="232" customWidth="1"/>
    <col min="13115" max="13334" width="9" style="232"/>
    <col min="13335" max="13335" width="5.453125" style="232" customWidth="1"/>
    <col min="13336" max="13336" width="7.6328125" style="232" customWidth="1"/>
    <col min="13337" max="13337" width="2.6328125" style="232" customWidth="1"/>
    <col min="13338" max="13338" width="5.6328125" style="232" customWidth="1"/>
    <col min="13339" max="13339" width="7.6328125" style="232" customWidth="1"/>
    <col min="13340" max="13367" width="2.6328125" style="232" customWidth="1"/>
    <col min="13368" max="13368" width="5.453125" style="232" customWidth="1"/>
    <col min="13369" max="13369" width="8" style="232" customWidth="1"/>
    <col min="13370" max="13370" width="7.36328125" style="232" customWidth="1"/>
    <col min="13371" max="13590" width="9" style="232"/>
    <col min="13591" max="13591" width="5.453125" style="232" customWidth="1"/>
    <col min="13592" max="13592" width="7.6328125" style="232" customWidth="1"/>
    <col min="13593" max="13593" width="2.6328125" style="232" customWidth="1"/>
    <col min="13594" max="13594" width="5.6328125" style="232" customWidth="1"/>
    <col min="13595" max="13595" width="7.6328125" style="232" customWidth="1"/>
    <col min="13596" max="13623" width="2.6328125" style="232" customWidth="1"/>
    <col min="13624" max="13624" width="5.453125" style="232" customWidth="1"/>
    <col min="13625" max="13625" width="8" style="232" customWidth="1"/>
    <col min="13626" max="13626" width="7.36328125" style="232" customWidth="1"/>
    <col min="13627" max="13846" width="9" style="232"/>
    <col min="13847" max="13847" width="5.453125" style="232" customWidth="1"/>
    <col min="13848" max="13848" width="7.6328125" style="232" customWidth="1"/>
    <col min="13849" max="13849" width="2.6328125" style="232" customWidth="1"/>
    <col min="13850" max="13850" width="5.6328125" style="232" customWidth="1"/>
    <col min="13851" max="13851" width="7.6328125" style="232" customWidth="1"/>
    <col min="13852" max="13879" width="2.6328125" style="232" customWidth="1"/>
    <col min="13880" max="13880" width="5.453125" style="232" customWidth="1"/>
    <col min="13881" max="13881" width="8" style="232" customWidth="1"/>
    <col min="13882" max="13882" width="7.36328125" style="232" customWidth="1"/>
    <col min="13883" max="14102" width="9" style="232"/>
    <col min="14103" max="14103" width="5.453125" style="232" customWidth="1"/>
    <col min="14104" max="14104" width="7.6328125" style="232" customWidth="1"/>
    <col min="14105" max="14105" width="2.6328125" style="232" customWidth="1"/>
    <col min="14106" max="14106" width="5.6328125" style="232" customWidth="1"/>
    <col min="14107" max="14107" width="7.6328125" style="232" customWidth="1"/>
    <col min="14108" max="14135" width="2.6328125" style="232" customWidth="1"/>
    <col min="14136" max="14136" width="5.453125" style="232" customWidth="1"/>
    <col min="14137" max="14137" width="8" style="232" customWidth="1"/>
    <col min="14138" max="14138" width="7.36328125" style="232" customWidth="1"/>
    <col min="14139" max="14358" width="9" style="232"/>
    <col min="14359" max="14359" width="5.453125" style="232" customWidth="1"/>
    <col min="14360" max="14360" width="7.6328125" style="232" customWidth="1"/>
    <col min="14361" max="14361" width="2.6328125" style="232" customWidth="1"/>
    <col min="14362" max="14362" width="5.6328125" style="232" customWidth="1"/>
    <col min="14363" max="14363" width="7.6328125" style="232" customWidth="1"/>
    <col min="14364" max="14391" width="2.6328125" style="232" customWidth="1"/>
    <col min="14392" max="14392" width="5.453125" style="232" customWidth="1"/>
    <col min="14393" max="14393" width="8" style="232" customWidth="1"/>
    <col min="14394" max="14394" width="7.36328125" style="232" customWidth="1"/>
    <col min="14395" max="14614" width="9" style="232"/>
    <col min="14615" max="14615" width="5.453125" style="232" customWidth="1"/>
    <col min="14616" max="14616" width="7.6328125" style="232" customWidth="1"/>
    <col min="14617" max="14617" width="2.6328125" style="232" customWidth="1"/>
    <col min="14618" max="14618" width="5.6328125" style="232" customWidth="1"/>
    <col min="14619" max="14619" width="7.6328125" style="232" customWidth="1"/>
    <col min="14620" max="14647" width="2.6328125" style="232" customWidth="1"/>
    <col min="14648" max="14648" width="5.453125" style="232" customWidth="1"/>
    <col min="14649" max="14649" width="8" style="232" customWidth="1"/>
    <col min="14650" max="14650" width="7.36328125" style="232" customWidth="1"/>
    <col min="14651" max="14870" width="9" style="232"/>
    <col min="14871" max="14871" width="5.453125" style="232" customWidth="1"/>
    <col min="14872" max="14872" width="7.6328125" style="232" customWidth="1"/>
    <col min="14873" max="14873" width="2.6328125" style="232" customWidth="1"/>
    <col min="14874" max="14874" width="5.6328125" style="232" customWidth="1"/>
    <col min="14875" max="14875" width="7.6328125" style="232" customWidth="1"/>
    <col min="14876" max="14903" width="2.6328125" style="232" customWidth="1"/>
    <col min="14904" max="14904" width="5.453125" style="232" customWidth="1"/>
    <col min="14905" max="14905" width="8" style="232" customWidth="1"/>
    <col min="14906" max="14906" width="7.36328125" style="232" customWidth="1"/>
    <col min="14907" max="15126" width="9" style="232"/>
    <col min="15127" max="15127" width="5.453125" style="232" customWidth="1"/>
    <col min="15128" max="15128" width="7.6328125" style="232" customWidth="1"/>
    <col min="15129" max="15129" width="2.6328125" style="232" customWidth="1"/>
    <col min="15130" max="15130" width="5.6328125" style="232" customWidth="1"/>
    <col min="15131" max="15131" width="7.6328125" style="232" customWidth="1"/>
    <col min="15132" max="15159" width="2.6328125" style="232" customWidth="1"/>
    <col min="15160" max="15160" width="5.453125" style="232" customWidth="1"/>
    <col min="15161" max="15161" width="8" style="232" customWidth="1"/>
    <col min="15162" max="15162" width="7.36328125" style="232" customWidth="1"/>
    <col min="15163" max="15382" width="9" style="232"/>
    <col min="15383" max="15383" width="5.453125" style="232" customWidth="1"/>
    <col min="15384" max="15384" width="7.6328125" style="232" customWidth="1"/>
    <col min="15385" max="15385" width="2.6328125" style="232" customWidth="1"/>
    <col min="15386" max="15386" width="5.6328125" style="232" customWidth="1"/>
    <col min="15387" max="15387" width="7.6328125" style="232" customWidth="1"/>
    <col min="15388" max="15415" width="2.6328125" style="232" customWidth="1"/>
    <col min="15416" max="15416" width="5.453125" style="232" customWidth="1"/>
    <col min="15417" max="15417" width="8" style="232" customWidth="1"/>
    <col min="15418" max="15418" width="7.36328125" style="232" customWidth="1"/>
    <col min="15419" max="15638" width="9" style="232"/>
    <col min="15639" max="15639" width="5.453125" style="232" customWidth="1"/>
    <col min="15640" max="15640" width="7.6328125" style="232" customWidth="1"/>
    <col min="15641" max="15641" width="2.6328125" style="232" customWidth="1"/>
    <col min="15642" max="15642" width="5.6328125" style="232" customWidth="1"/>
    <col min="15643" max="15643" width="7.6328125" style="232" customWidth="1"/>
    <col min="15644" max="15671" width="2.6328125" style="232" customWidth="1"/>
    <col min="15672" max="15672" width="5.453125" style="232" customWidth="1"/>
    <col min="15673" max="15673" width="8" style="232" customWidth="1"/>
    <col min="15674" max="15674" width="7.36328125" style="232" customWidth="1"/>
    <col min="15675" max="15894" width="9" style="232"/>
    <col min="15895" max="15895" width="5.453125" style="232" customWidth="1"/>
    <col min="15896" max="15896" width="7.6328125" style="232" customWidth="1"/>
    <col min="15897" max="15897" width="2.6328125" style="232" customWidth="1"/>
    <col min="15898" max="15898" width="5.6328125" style="232" customWidth="1"/>
    <col min="15899" max="15899" width="7.6328125" style="232" customWidth="1"/>
    <col min="15900" max="15927" width="2.6328125" style="232" customWidth="1"/>
    <col min="15928" max="15928" width="5.453125" style="232" customWidth="1"/>
    <col min="15929" max="15929" width="8" style="232" customWidth="1"/>
    <col min="15930" max="15930" width="7.36328125" style="232" customWidth="1"/>
    <col min="15931" max="16150" width="9" style="232"/>
    <col min="16151" max="16151" width="5.453125" style="232" customWidth="1"/>
    <col min="16152" max="16152" width="7.6328125" style="232" customWidth="1"/>
    <col min="16153" max="16153" width="2.6328125" style="232" customWidth="1"/>
    <col min="16154" max="16154" width="5.6328125" style="232" customWidth="1"/>
    <col min="16155" max="16155" width="7.6328125" style="232" customWidth="1"/>
    <col min="16156" max="16183" width="2.6328125" style="232" customWidth="1"/>
    <col min="16184" max="16184" width="5.453125" style="232" customWidth="1"/>
    <col min="16185" max="16185" width="8" style="232" customWidth="1"/>
    <col min="16186" max="16186" width="7.36328125" style="232" customWidth="1"/>
    <col min="16187" max="16384" width="9" style="232"/>
  </cols>
  <sheetData>
    <row r="1" spans="1:59" ht="20.25" customHeight="1" thickBot="1" x14ac:dyDescent="0.35">
      <c r="A1" s="231" t="s">
        <v>181</v>
      </c>
      <c r="E1" s="233"/>
      <c r="F1" s="233"/>
      <c r="G1" s="233"/>
      <c r="I1" s="233"/>
      <c r="J1" s="233"/>
      <c r="S1" s="739" t="s">
        <v>271</v>
      </c>
      <c r="T1" s="739"/>
      <c r="U1" s="721">
        <v>3</v>
      </c>
      <c r="V1" s="721"/>
      <c r="W1" s="721"/>
      <c r="X1" s="739" t="s">
        <v>97</v>
      </c>
      <c r="Y1" s="739"/>
      <c r="Z1" s="739" t="s">
        <v>278</v>
      </c>
      <c r="AA1" s="721">
        <f>IF(U1=0,"",YEAR(DATE(2018+U1,1,1)))</f>
        <v>2021</v>
      </c>
      <c r="AB1" s="721"/>
      <c r="AC1" s="721"/>
      <c r="AD1" s="721"/>
      <c r="AE1" s="739" t="s">
        <v>347</v>
      </c>
      <c r="AF1" s="721">
        <v>3</v>
      </c>
      <c r="AG1" s="721"/>
      <c r="AH1" s="721"/>
      <c r="AI1" s="722" t="s">
        <v>86</v>
      </c>
      <c r="AJ1" s="722"/>
      <c r="AK1" s="234"/>
      <c r="AL1" s="723" t="s">
        <v>109</v>
      </c>
      <c r="AM1" s="723"/>
      <c r="AN1" s="723"/>
      <c r="AO1" s="723"/>
      <c r="AP1" s="724"/>
      <c r="AQ1" s="729" t="s">
        <v>182</v>
      </c>
      <c r="AR1" s="730"/>
      <c r="AS1" s="730"/>
      <c r="AT1" s="730"/>
      <c r="AU1" s="730"/>
      <c r="AV1" s="730"/>
      <c r="AW1" s="730"/>
      <c r="AX1" s="730"/>
      <c r="AY1" s="730"/>
      <c r="AZ1" s="730"/>
      <c r="BA1" s="730"/>
      <c r="BB1" s="730"/>
      <c r="BC1" s="730"/>
      <c r="BD1" s="730"/>
      <c r="BE1" s="730"/>
      <c r="BF1" s="731"/>
    </row>
    <row r="2" spans="1:59" ht="20.25" customHeight="1" thickBot="1" x14ac:dyDescent="0.35">
      <c r="A2" s="732" t="s">
        <v>91</v>
      </c>
      <c r="B2" s="732"/>
      <c r="C2" s="732"/>
      <c r="D2" s="732"/>
      <c r="E2" s="732"/>
      <c r="F2" s="732"/>
      <c r="G2" s="732"/>
      <c r="H2" s="732"/>
      <c r="I2" s="732"/>
      <c r="J2" s="732"/>
      <c r="K2" s="732"/>
      <c r="L2" s="732"/>
      <c r="M2" s="732"/>
      <c r="N2" s="732"/>
      <c r="O2" s="732"/>
      <c r="P2" s="732"/>
      <c r="Q2" s="732"/>
      <c r="R2" s="235"/>
      <c r="S2" s="739"/>
      <c r="T2" s="739"/>
      <c r="U2" s="721"/>
      <c r="V2" s="721"/>
      <c r="W2" s="721"/>
      <c r="X2" s="739"/>
      <c r="Y2" s="739"/>
      <c r="Z2" s="739"/>
      <c r="AA2" s="721"/>
      <c r="AB2" s="721"/>
      <c r="AC2" s="721"/>
      <c r="AD2" s="721"/>
      <c r="AE2" s="739"/>
      <c r="AF2" s="721"/>
      <c r="AG2" s="721"/>
      <c r="AH2" s="721"/>
      <c r="AI2" s="722"/>
      <c r="AJ2" s="722"/>
      <c r="AK2" s="236"/>
      <c r="AL2" s="733" t="s">
        <v>184</v>
      </c>
      <c r="AM2" s="733"/>
      <c r="AN2" s="733"/>
      <c r="AO2" s="733"/>
      <c r="AP2" s="734"/>
      <c r="AQ2" s="735"/>
      <c r="AR2" s="736"/>
      <c r="AS2" s="736"/>
      <c r="AT2" s="736"/>
      <c r="AU2" s="736"/>
      <c r="AV2" s="736"/>
      <c r="AW2" s="736"/>
      <c r="AX2" s="736"/>
      <c r="AY2" s="736"/>
      <c r="AZ2" s="736"/>
      <c r="BA2" s="736"/>
      <c r="BB2" s="736"/>
      <c r="BC2" s="736"/>
      <c r="BD2" s="736"/>
      <c r="BE2" s="736"/>
      <c r="BF2" s="737"/>
    </row>
    <row r="3" spans="1:59" ht="20.25" customHeight="1" x14ac:dyDescent="0.3">
      <c r="A3" s="732"/>
      <c r="B3" s="732"/>
      <c r="C3" s="732"/>
      <c r="D3" s="732"/>
      <c r="E3" s="732"/>
      <c r="F3" s="732"/>
      <c r="G3" s="732"/>
      <c r="H3" s="732"/>
      <c r="I3" s="732"/>
      <c r="J3" s="732"/>
      <c r="K3" s="732"/>
      <c r="L3" s="732"/>
      <c r="M3" s="732"/>
      <c r="N3" s="732"/>
      <c r="O3" s="732"/>
      <c r="P3" s="732"/>
      <c r="Q3" s="732"/>
      <c r="R3" s="235"/>
      <c r="S3" s="235"/>
      <c r="T3" s="235"/>
      <c r="U3" s="235"/>
      <c r="W3" s="237"/>
      <c r="X3" s="237"/>
      <c r="Z3" s="237"/>
      <c r="AA3" s="237"/>
      <c r="AB3" s="236"/>
      <c r="AC3" s="236"/>
      <c r="AD3" s="236"/>
      <c r="AE3" s="236"/>
      <c r="AF3" s="236"/>
      <c r="AG3" s="236"/>
      <c r="AH3" s="236"/>
      <c r="AI3" s="236"/>
      <c r="AJ3" s="236"/>
      <c r="AK3" s="236"/>
      <c r="AL3" s="238"/>
      <c r="AM3" s="238"/>
      <c r="AN3" s="238"/>
      <c r="AO3" s="238"/>
      <c r="AP3" s="238"/>
      <c r="AQ3" s="239"/>
      <c r="AR3" s="239"/>
      <c r="AS3" s="239"/>
      <c r="AT3" s="239"/>
      <c r="AU3" s="239"/>
      <c r="AV3" s="239"/>
      <c r="AW3" s="239"/>
      <c r="AX3" s="239"/>
      <c r="AY3" s="239"/>
      <c r="AZ3" s="239"/>
      <c r="BA3" s="239"/>
      <c r="BB3" s="239"/>
      <c r="BC3" s="239"/>
      <c r="BD3" s="239"/>
      <c r="BE3" s="239"/>
      <c r="BF3" s="239"/>
    </row>
    <row r="4" spans="1:59" ht="20.25" customHeight="1" x14ac:dyDescent="0.3">
      <c r="A4" s="732"/>
      <c r="B4" s="732"/>
      <c r="C4" s="732"/>
      <c r="D4" s="732"/>
      <c r="E4" s="732"/>
      <c r="F4" s="732"/>
      <c r="G4" s="732"/>
      <c r="H4" s="732"/>
      <c r="I4" s="732"/>
      <c r="J4" s="732"/>
      <c r="K4" s="732"/>
      <c r="L4" s="732"/>
      <c r="M4" s="732"/>
      <c r="N4" s="732"/>
      <c r="O4" s="732"/>
      <c r="P4" s="732"/>
      <c r="Q4" s="732"/>
      <c r="AB4" s="240"/>
      <c r="AC4" s="240"/>
      <c r="AD4" s="241"/>
      <c r="AE4" s="241"/>
      <c r="AF4" s="241"/>
      <c r="AG4" s="241"/>
      <c r="AH4" s="241"/>
      <c r="AI4" s="241"/>
      <c r="AJ4" s="241"/>
      <c r="AK4" s="242"/>
      <c r="AL4" s="242"/>
      <c r="AM4" s="242"/>
      <c r="AN4" s="242"/>
      <c r="AO4" s="242"/>
      <c r="AP4" s="242"/>
      <c r="AQ4" s="242"/>
      <c r="AR4" s="242"/>
      <c r="AS4" s="242"/>
      <c r="AT4" s="242"/>
      <c r="AU4" s="242"/>
      <c r="AV4" s="242"/>
      <c r="AW4" s="242"/>
      <c r="AX4" s="242"/>
      <c r="AY4" s="242"/>
      <c r="AZ4" s="243"/>
      <c r="BA4" s="243"/>
      <c r="BB4" s="738" t="s">
        <v>280</v>
      </c>
      <c r="BC4" s="738"/>
      <c r="BD4" s="738"/>
      <c r="BE4" s="242"/>
      <c r="BF4" s="242"/>
      <c r="BG4" s="243"/>
    </row>
    <row r="5" spans="1:59" ht="20.25" customHeight="1" x14ac:dyDescent="0.3">
      <c r="X5" s="243"/>
      <c r="Y5" s="243"/>
      <c r="Z5" s="243"/>
      <c r="AB5" s="240"/>
      <c r="AC5" s="240"/>
      <c r="AD5" s="244"/>
      <c r="AE5" s="244"/>
      <c r="AF5" s="244"/>
      <c r="AG5" s="244"/>
      <c r="AH5" s="244"/>
      <c r="AI5" s="244"/>
      <c r="AJ5" s="244"/>
      <c r="AK5" s="234"/>
      <c r="BB5" s="770" t="s">
        <v>281</v>
      </c>
      <c r="BC5" s="770"/>
      <c r="BD5" s="770"/>
      <c r="BE5" s="234"/>
      <c r="BF5" s="234"/>
      <c r="BG5" s="243"/>
    </row>
    <row r="6" spans="1:59" ht="20.25" customHeight="1" x14ac:dyDescent="0.3">
      <c r="A6" s="245"/>
      <c r="B6" s="245"/>
      <c r="C6" s="245"/>
      <c r="D6" s="245"/>
      <c r="E6" s="245"/>
      <c r="F6" s="245"/>
      <c r="G6" s="245"/>
      <c r="H6" s="245"/>
      <c r="I6" s="245"/>
      <c r="J6" s="245"/>
      <c r="K6" s="245"/>
      <c r="L6" s="245"/>
      <c r="M6" s="245"/>
      <c r="N6" s="245"/>
      <c r="O6" s="245"/>
      <c r="P6" s="246"/>
      <c r="Q6" s="246"/>
      <c r="R6" s="246"/>
      <c r="S6" s="246"/>
      <c r="T6" s="246"/>
      <c r="U6" s="234" t="s">
        <v>263</v>
      </c>
      <c r="V6" s="243"/>
      <c r="AB6" s="240"/>
      <c r="AC6" s="240"/>
      <c r="AD6" s="240"/>
      <c r="AE6" s="240"/>
      <c r="AF6" s="240"/>
      <c r="AG6" s="240"/>
      <c r="AH6" s="240"/>
      <c r="AI6" s="234" t="s">
        <v>282</v>
      </c>
      <c r="AK6" s="234"/>
      <c r="AL6" s="234"/>
      <c r="AM6" s="234"/>
      <c r="AN6" s="234"/>
      <c r="AO6" s="234"/>
      <c r="AP6" s="234"/>
      <c r="AQ6" s="234"/>
      <c r="AR6" s="234"/>
      <c r="AS6" s="234"/>
      <c r="AT6" s="234"/>
      <c r="AU6" s="234"/>
      <c r="AV6" s="771">
        <v>40</v>
      </c>
      <c r="AW6" s="772"/>
      <c r="AX6" s="773"/>
      <c r="AY6" s="243" t="s">
        <v>348</v>
      </c>
      <c r="AZ6" s="234"/>
      <c r="BB6" s="774">
        <v>160</v>
      </c>
      <c r="BC6" s="774"/>
      <c r="BD6" s="774"/>
      <c r="BE6" s="234" t="s">
        <v>284</v>
      </c>
      <c r="BF6" s="234"/>
      <c r="BG6" s="243"/>
    </row>
    <row r="7" spans="1:59" ht="20.25" customHeight="1" thickBot="1" x14ac:dyDescent="0.35">
      <c r="AJ7" s="236"/>
      <c r="AK7" s="236"/>
      <c r="AL7" s="236"/>
      <c r="AM7" s="236"/>
      <c r="AN7" s="236"/>
      <c r="AO7" s="236"/>
      <c r="AP7" s="236"/>
      <c r="AQ7" s="236"/>
      <c r="AR7" s="236"/>
      <c r="AS7" s="236"/>
      <c r="AT7" s="236"/>
      <c r="AU7" s="236"/>
      <c r="AW7" s="236"/>
      <c r="AX7" s="236" t="s">
        <v>285</v>
      </c>
      <c r="AY7" s="236"/>
      <c r="AZ7" s="236"/>
      <c r="BA7" s="236"/>
      <c r="BB7" s="775">
        <f>DAY(EOMONTH(DATE(AA1,AF1,1),0))</f>
        <v>31</v>
      </c>
      <c r="BC7" s="776"/>
      <c r="BD7" s="777"/>
      <c r="BE7" s="236"/>
      <c r="BF7" s="236"/>
    </row>
    <row r="8" spans="1:59" ht="20.25" customHeight="1" thickBot="1" x14ac:dyDescent="0.35">
      <c r="A8" s="797" t="s">
        <v>63</v>
      </c>
      <c r="B8" s="798"/>
      <c r="C8" s="798"/>
      <c r="D8" s="798"/>
      <c r="E8" s="798"/>
      <c r="F8" s="741" t="s">
        <v>286</v>
      </c>
      <c r="G8" s="741"/>
      <c r="H8" s="802" t="s">
        <v>75</v>
      </c>
      <c r="I8" s="803"/>
      <c r="J8" s="803"/>
      <c r="K8" s="798" t="s">
        <v>64</v>
      </c>
      <c r="L8" s="798"/>
      <c r="M8" s="798"/>
      <c r="N8" s="798"/>
      <c r="O8" s="798"/>
      <c r="P8" s="806"/>
      <c r="Q8" s="809" t="s">
        <v>65</v>
      </c>
      <c r="R8" s="726"/>
      <c r="S8" s="726"/>
      <c r="T8" s="726"/>
      <c r="U8" s="726"/>
      <c r="V8" s="726"/>
      <c r="W8" s="727"/>
      <c r="X8" s="809" t="s">
        <v>66</v>
      </c>
      <c r="Y8" s="726"/>
      <c r="Z8" s="726"/>
      <c r="AA8" s="726"/>
      <c r="AB8" s="726"/>
      <c r="AC8" s="726"/>
      <c r="AD8" s="728"/>
      <c r="AE8" s="725" t="s">
        <v>67</v>
      </c>
      <c r="AF8" s="726"/>
      <c r="AG8" s="726"/>
      <c r="AH8" s="726"/>
      <c r="AI8" s="726"/>
      <c r="AJ8" s="726"/>
      <c r="AK8" s="727"/>
      <c r="AL8" s="725" t="s">
        <v>68</v>
      </c>
      <c r="AM8" s="726"/>
      <c r="AN8" s="726"/>
      <c r="AO8" s="726"/>
      <c r="AP8" s="726"/>
      <c r="AQ8" s="726"/>
      <c r="AR8" s="728"/>
      <c r="AS8" s="725" t="str">
        <f>IF(BB4="４週","","第５週")</f>
        <v/>
      </c>
      <c r="AT8" s="726"/>
      <c r="AU8" s="727"/>
      <c r="AV8" s="740" t="str">
        <f>IF(BB4="４週","1～4週目の勤務時間数合計","1か月の勤務時間数合計")</f>
        <v>1～4週目の勤務時間数合計</v>
      </c>
      <c r="AW8" s="741"/>
      <c r="AX8" s="742"/>
      <c r="AY8" s="752" t="s">
        <v>287</v>
      </c>
      <c r="AZ8" s="753"/>
      <c r="BA8" s="754"/>
      <c r="BB8" s="764" t="s">
        <v>346</v>
      </c>
      <c r="BC8" s="764"/>
      <c r="BD8" s="764"/>
      <c r="BE8" s="764"/>
      <c r="BF8" s="764"/>
      <c r="BG8" s="765"/>
    </row>
    <row r="9" spans="1:59" ht="20.25" customHeight="1" x14ac:dyDescent="0.3">
      <c r="A9" s="799"/>
      <c r="B9" s="784"/>
      <c r="C9" s="784"/>
      <c r="D9" s="784"/>
      <c r="E9" s="784"/>
      <c r="F9" s="744"/>
      <c r="G9" s="744"/>
      <c r="H9" s="804"/>
      <c r="I9" s="805"/>
      <c r="J9" s="805"/>
      <c r="K9" s="784"/>
      <c r="L9" s="784"/>
      <c r="M9" s="784"/>
      <c r="N9" s="784"/>
      <c r="O9" s="784"/>
      <c r="P9" s="807"/>
      <c r="Q9" s="247">
        <f>DAY(DATE($U$1,$AA$1,1))</f>
        <v>1</v>
      </c>
      <c r="R9" s="248">
        <f>DAY(DATE($U$1,$AA$1,2))</f>
        <v>2</v>
      </c>
      <c r="S9" s="248">
        <f>DAY(DATE($U$1,$AA$1,3))</f>
        <v>3</v>
      </c>
      <c r="T9" s="248">
        <f>DAY(DATE($U$1,$AA$1,4))</f>
        <v>4</v>
      </c>
      <c r="U9" s="248">
        <f>DAY(DATE($U$1,$AA$1,5))</f>
        <v>5</v>
      </c>
      <c r="V9" s="248">
        <f>DAY(DATE($U$1,$AA$1,6))</f>
        <v>6</v>
      </c>
      <c r="W9" s="249">
        <f>DAY(DATE($U$1,$AA$1,7))</f>
        <v>7</v>
      </c>
      <c r="X9" s="247">
        <f>DAY(DATE($U$1,$AA$1,8))</f>
        <v>8</v>
      </c>
      <c r="Y9" s="248">
        <f>DAY(DATE($U$1,$AA$1,9))</f>
        <v>9</v>
      </c>
      <c r="Z9" s="248">
        <f>DAY(DATE($U$1,$AA$1,10))</f>
        <v>10</v>
      </c>
      <c r="AA9" s="248">
        <f>DAY(DATE($U$1,$AA$1,11))</f>
        <v>11</v>
      </c>
      <c r="AB9" s="248">
        <f>DAY(DATE($U$1,$AA$1,12))</f>
        <v>12</v>
      </c>
      <c r="AC9" s="248">
        <f>DAY(DATE($U$1,$AA$1,13))</f>
        <v>13</v>
      </c>
      <c r="AD9" s="250">
        <f>DAY(DATE($U$1,$AA$1,14))</f>
        <v>14</v>
      </c>
      <c r="AE9" s="251">
        <f>DAY(DATE($U$1,$AA$1,15))</f>
        <v>15</v>
      </c>
      <c r="AF9" s="248">
        <f>DAY(DATE($U$1,$AA$1,16))</f>
        <v>16</v>
      </c>
      <c r="AG9" s="248">
        <f>DAY(DATE($U$1,$AA$1,17))</f>
        <v>17</v>
      </c>
      <c r="AH9" s="248">
        <f>DAY(DATE($U$1,$AA$1,18))</f>
        <v>18</v>
      </c>
      <c r="AI9" s="248">
        <f>DAY(DATE($U$1,$AA$1,19))</f>
        <v>19</v>
      </c>
      <c r="AJ9" s="248">
        <f>DAY(DATE($U$1,$AA$1,20))</f>
        <v>20</v>
      </c>
      <c r="AK9" s="249">
        <f>DAY(DATE($U$1,$AA$1,21))</f>
        <v>21</v>
      </c>
      <c r="AL9" s="251">
        <f>DAY(DATE($U$1,$AA$1,22))</f>
        <v>22</v>
      </c>
      <c r="AM9" s="248">
        <f>DAY(DATE($U$1,$AA$1,23))</f>
        <v>23</v>
      </c>
      <c r="AN9" s="248">
        <f>DAY(DATE($U$1,$AA$1,24))</f>
        <v>24</v>
      </c>
      <c r="AO9" s="248">
        <f>DAY(DATE($U$1,$AA$1,25))</f>
        <v>25</v>
      </c>
      <c r="AP9" s="248">
        <f>DAY(DATE($U$1,$AA$1,26))</f>
        <v>26</v>
      </c>
      <c r="AQ9" s="248">
        <f>DAY(DATE($U$1,$AA$1,27))</f>
        <v>27</v>
      </c>
      <c r="AR9" s="249">
        <f>DAY(DATE($U$1,$AA$1,28))</f>
        <v>28</v>
      </c>
      <c r="AS9" s="247" t="str">
        <f>IF(BB4="暦月",IF(DAY(DATE($U$1,$AA$1,29))=29,29,""),"")</f>
        <v/>
      </c>
      <c r="AT9" s="248" t="str">
        <f>IF(BB4="暦月",IF(DAY(DATE($U$1,$AA$1,30))=30,30,""),"")</f>
        <v/>
      </c>
      <c r="AU9" s="249" t="str">
        <f>IF(BB4="暦月",IF(DAY(DATE($AA$1,$AF$1,31))=31,31,""),"")</f>
        <v/>
      </c>
      <c r="AV9" s="743"/>
      <c r="AW9" s="744"/>
      <c r="AX9" s="745"/>
      <c r="AY9" s="755"/>
      <c r="AZ9" s="756"/>
      <c r="BA9" s="757"/>
      <c r="BB9" s="766"/>
      <c r="BC9" s="766"/>
      <c r="BD9" s="766"/>
      <c r="BE9" s="766"/>
      <c r="BF9" s="766"/>
      <c r="BG9" s="767"/>
    </row>
    <row r="10" spans="1:59" ht="0.75" customHeight="1" x14ac:dyDescent="0.3">
      <c r="A10" s="799"/>
      <c r="B10" s="784"/>
      <c r="C10" s="784"/>
      <c r="D10" s="784"/>
      <c r="E10" s="784"/>
      <c r="F10" s="744"/>
      <c r="G10" s="744"/>
      <c r="H10" s="804"/>
      <c r="I10" s="805"/>
      <c r="J10" s="805"/>
      <c r="K10" s="784"/>
      <c r="L10" s="784"/>
      <c r="M10" s="784"/>
      <c r="N10" s="784"/>
      <c r="O10" s="784"/>
      <c r="P10" s="807"/>
      <c r="Q10" s="252">
        <f>WEEKDAY(DATE($AA$1,$AF$1,1))</f>
        <v>2</v>
      </c>
      <c r="R10" s="253">
        <f>WEEKDAY(DATE($AA$1,$AF$1,2))</f>
        <v>3</v>
      </c>
      <c r="S10" s="253">
        <f>WEEKDAY(DATE($AA$1,$AF$1,3))</f>
        <v>4</v>
      </c>
      <c r="T10" s="253">
        <f>WEEKDAY(DATE($AA$1,$AF$1,4))</f>
        <v>5</v>
      </c>
      <c r="U10" s="253">
        <f>WEEKDAY(DATE($AA$1,$AF$1,5))</f>
        <v>6</v>
      </c>
      <c r="V10" s="253">
        <f>WEEKDAY(DATE($AA$1,$AF$1,6))</f>
        <v>7</v>
      </c>
      <c r="W10" s="254">
        <f>WEEKDAY(DATE($AA$1,$AF$1,7))</f>
        <v>1</v>
      </c>
      <c r="X10" s="252">
        <f>WEEKDAY(DATE($AA$1,$AF$1,8))</f>
        <v>2</v>
      </c>
      <c r="Y10" s="253">
        <f>WEEKDAY(DATE($AA$1,$AF$1,9))</f>
        <v>3</v>
      </c>
      <c r="Z10" s="253">
        <f>WEEKDAY(DATE($AA$1,$AF$1,10))</f>
        <v>4</v>
      </c>
      <c r="AA10" s="253">
        <f>WEEKDAY(DATE($AA$1,$AF$1,11))</f>
        <v>5</v>
      </c>
      <c r="AB10" s="253">
        <f>WEEKDAY(DATE($AA$1,$AF$1,12))</f>
        <v>6</v>
      </c>
      <c r="AC10" s="253">
        <f>WEEKDAY(DATE($AA$1,$AF$1,13))</f>
        <v>7</v>
      </c>
      <c r="AD10" s="255">
        <f>WEEKDAY(DATE($AA$1,$AF$1,14))</f>
        <v>1</v>
      </c>
      <c r="AE10" s="256">
        <f>WEEKDAY(DATE($AA$1,$AF$1,15))</f>
        <v>2</v>
      </c>
      <c r="AF10" s="253">
        <f>WEEKDAY(DATE($AA$1,$AF$1,16))</f>
        <v>3</v>
      </c>
      <c r="AG10" s="253">
        <f>WEEKDAY(DATE($AA$1,$AF$1,17))</f>
        <v>4</v>
      </c>
      <c r="AH10" s="253">
        <f>WEEKDAY(DATE($AA$1,$AF$1,18))</f>
        <v>5</v>
      </c>
      <c r="AI10" s="253">
        <f>WEEKDAY(DATE($AA$1,$AF$1,19))</f>
        <v>6</v>
      </c>
      <c r="AJ10" s="253">
        <f>WEEKDAY(DATE($AA$1,$AF$1,20))</f>
        <v>7</v>
      </c>
      <c r="AK10" s="254">
        <f>WEEKDAY(DATE($AA$1,$AF$1,21))</f>
        <v>1</v>
      </c>
      <c r="AL10" s="256">
        <f>WEEKDAY(DATE($AA$1,$AF$1,22))</f>
        <v>2</v>
      </c>
      <c r="AM10" s="253">
        <f>WEEKDAY(DATE($AA$1,$AF$1,23))</f>
        <v>3</v>
      </c>
      <c r="AN10" s="253">
        <f>WEEKDAY(DATE($AA$1,$AF$1,24))</f>
        <v>4</v>
      </c>
      <c r="AO10" s="253">
        <f>WEEKDAY(DATE($AA$1,$AF$1,25))</f>
        <v>5</v>
      </c>
      <c r="AP10" s="253">
        <f>WEEKDAY(DATE($AA$1,$AF$1,26))</f>
        <v>6</v>
      </c>
      <c r="AQ10" s="253">
        <f>WEEKDAY(DATE($AA$1,$AF$1,27))</f>
        <v>7</v>
      </c>
      <c r="AR10" s="254">
        <f>WEEKDAY(DATE($AA$1,$AF$1,28))</f>
        <v>1</v>
      </c>
      <c r="AS10" s="252">
        <f>IF(AS9=29,WEEKDAY(DATE($AA$1,$AF$1,29)),0)</f>
        <v>0</v>
      </c>
      <c r="AT10" s="253">
        <f>IF(AT9=30,WEEKDAY(DATE($AA$1,$AF$1,30)),0)</f>
        <v>0</v>
      </c>
      <c r="AU10" s="254">
        <f>IF(AU9=31,WEEKDAY(DATE($AA$1,$AF$1,31)),0)</f>
        <v>0</v>
      </c>
      <c r="AV10" s="746"/>
      <c r="AW10" s="747"/>
      <c r="AX10" s="748"/>
      <c r="AY10" s="758"/>
      <c r="AZ10" s="759"/>
      <c r="BA10" s="760"/>
      <c r="BB10" s="766"/>
      <c r="BC10" s="766"/>
      <c r="BD10" s="766"/>
      <c r="BE10" s="766"/>
      <c r="BF10" s="766"/>
      <c r="BG10" s="767"/>
    </row>
    <row r="11" spans="1:59" ht="39.75" customHeight="1" thickBot="1" x14ac:dyDescent="0.35">
      <c r="A11" s="857"/>
      <c r="B11" s="823"/>
      <c r="C11" s="823"/>
      <c r="D11" s="823"/>
      <c r="E11" s="823"/>
      <c r="F11" s="750"/>
      <c r="G11" s="750"/>
      <c r="H11" s="858"/>
      <c r="I11" s="859"/>
      <c r="J11" s="859"/>
      <c r="K11" s="823"/>
      <c r="L11" s="823"/>
      <c r="M11" s="823"/>
      <c r="N11" s="823"/>
      <c r="O11" s="823"/>
      <c r="P11" s="860"/>
      <c r="Q11" s="257" t="str">
        <f>IF(Q10=1,"日",IF(Q10=2,"月",IF(Q10=3,"火",IF(Q10=4,"水",IF(Q10=5,"木",IF(Q10=6,"金","土"))))))</f>
        <v>月</v>
      </c>
      <c r="R11" s="258" t="str">
        <f t="shared" ref="R11:AR11" si="0">IF(R10=1,"日",IF(R10=2,"月",IF(R10=3,"火",IF(R10=4,"水",IF(R10=5,"木",IF(R10=6,"金","土"))))))</f>
        <v>火</v>
      </c>
      <c r="S11" s="258" t="str">
        <f t="shared" si="0"/>
        <v>水</v>
      </c>
      <c r="T11" s="258" t="str">
        <f t="shared" si="0"/>
        <v>木</v>
      </c>
      <c r="U11" s="258" t="str">
        <f t="shared" si="0"/>
        <v>金</v>
      </c>
      <c r="V11" s="258" t="str">
        <f t="shared" si="0"/>
        <v>土</v>
      </c>
      <c r="W11" s="259" t="str">
        <f t="shared" si="0"/>
        <v>日</v>
      </c>
      <c r="X11" s="257" t="str">
        <f t="shared" si="0"/>
        <v>月</v>
      </c>
      <c r="Y11" s="258" t="str">
        <f t="shared" si="0"/>
        <v>火</v>
      </c>
      <c r="Z11" s="258" t="str">
        <f t="shared" si="0"/>
        <v>水</v>
      </c>
      <c r="AA11" s="258" t="str">
        <f t="shared" si="0"/>
        <v>木</v>
      </c>
      <c r="AB11" s="258" t="str">
        <f t="shared" si="0"/>
        <v>金</v>
      </c>
      <c r="AC11" s="258" t="str">
        <f t="shared" si="0"/>
        <v>土</v>
      </c>
      <c r="AD11" s="260" t="str">
        <f t="shared" si="0"/>
        <v>日</v>
      </c>
      <c r="AE11" s="261" t="str">
        <f t="shared" si="0"/>
        <v>月</v>
      </c>
      <c r="AF11" s="258" t="str">
        <f t="shared" si="0"/>
        <v>火</v>
      </c>
      <c r="AG11" s="258" t="str">
        <f t="shared" si="0"/>
        <v>水</v>
      </c>
      <c r="AH11" s="258" t="str">
        <f t="shared" si="0"/>
        <v>木</v>
      </c>
      <c r="AI11" s="258" t="str">
        <f t="shared" si="0"/>
        <v>金</v>
      </c>
      <c r="AJ11" s="258" t="str">
        <f t="shared" si="0"/>
        <v>土</v>
      </c>
      <c r="AK11" s="259" t="str">
        <f t="shared" si="0"/>
        <v>日</v>
      </c>
      <c r="AL11" s="261" t="str">
        <f t="shared" si="0"/>
        <v>月</v>
      </c>
      <c r="AM11" s="258" t="str">
        <f t="shared" si="0"/>
        <v>火</v>
      </c>
      <c r="AN11" s="258" t="str">
        <f t="shared" si="0"/>
        <v>水</v>
      </c>
      <c r="AO11" s="258" t="str">
        <f t="shared" si="0"/>
        <v>木</v>
      </c>
      <c r="AP11" s="258" t="str">
        <f t="shared" si="0"/>
        <v>金</v>
      </c>
      <c r="AQ11" s="258" t="str">
        <f t="shared" si="0"/>
        <v>土</v>
      </c>
      <c r="AR11" s="259" t="str">
        <f t="shared" si="0"/>
        <v>日</v>
      </c>
      <c r="AS11" s="257" t="str">
        <f>IF(AS10=1,"日",IF(AS10=2,"月",IF(AS10=3,"火",IF(AS10=4,"水",IF(AS10=5,"木",IF(AS10=6,"金",IF(AS10=0,"","土")))))))</f>
        <v/>
      </c>
      <c r="AT11" s="258" t="str">
        <f>IF(AT10=1,"日",IF(AT10=2,"月",IF(AT10=3,"火",IF(AT10=4,"水",IF(AT10=5,"木",IF(AT10=6,"金",IF(AT10=0,"","土")))))))</f>
        <v/>
      </c>
      <c r="AU11" s="259" t="str">
        <f>IF(AU10=1,"日",IF(AU10=2,"月",IF(AU10=3,"火",IF(AU10=4,"水",IF(AU10=5,"木",IF(AU10=6,"金",IF(AU10=0,"","土")))))))</f>
        <v/>
      </c>
      <c r="AV11" s="749"/>
      <c r="AW11" s="750"/>
      <c r="AX11" s="751"/>
      <c r="AY11" s="761"/>
      <c r="AZ11" s="762"/>
      <c r="BA11" s="763"/>
      <c r="BB11" s="768"/>
      <c r="BC11" s="768"/>
      <c r="BD11" s="768"/>
      <c r="BE11" s="768"/>
      <c r="BF11" s="768"/>
      <c r="BG11" s="769"/>
    </row>
    <row r="12" spans="1:59" ht="42.75" customHeight="1" x14ac:dyDescent="0.3">
      <c r="A12" s="849" t="s">
        <v>349</v>
      </c>
      <c r="B12" s="850"/>
      <c r="C12" s="850"/>
      <c r="D12" s="850"/>
      <c r="E12" s="850"/>
      <c r="F12" s="792" t="s">
        <v>350</v>
      </c>
      <c r="G12" s="792"/>
      <c r="H12" s="851" t="s">
        <v>351</v>
      </c>
      <c r="I12" s="852"/>
      <c r="J12" s="853"/>
      <c r="K12" s="854" t="s">
        <v>352</v>
      </c>
      <c r="L12" s="855"/>
      <c r="M12" s="855"/>
      <c r="N12" s="855"/>
      <c r="O12" s="855"/>
      <c r="P12" s="856"/>
      <c r="Q12" s="306">
        <v>4</v>
      </c>
      <c r="R12" s="263">
        <v>4</v>
      </c>
      <c r="S12" s="263">
        <v>4</v>
      </c>
      <c r="T12" s="263">
        <v>4</v>
      </c>
      <c r="U12" s="263">
        <v>4</v>
      </c>
      <c r="V12" s="263"/>
      <c r="W12" s="264"/>
      <c r="X12" s="265">
        <v>4</v>
      </c>
      <c r="Y12" s="265">
        <v>4</v>
      </c>
      <c r="Z12" s="265">
        <v>4</v>
      </c>
      <c r="AA12" s="265">
        <v>4</v>
      </c>
      <c r="AB12" s="265">
        <v>4</v>
      </c>
      <c r="AC12" s="266"/>
      <c r="AD12" s="267"/>
      <c r="AE12" s="268">
        <v>4</v>
      </c>
      <c r="AF12" s="267">
        <v>4</v>
      </c>
      <c r="AG12" s="266">
        <v>4</v>
      </c>
      <c r="AH12" s="269">
        <v>4</v>
      </c>
      <c r="AI12" s="266">
        <v>4</v>
      </c>
      <c r="AJ12" s="266"/>
      <c r="AK12" s="270"/>
      <c r="AL12" s="268">
        <v>4</v>
      </c>
      <c r="AM12" s="266">
        <v>4</v>
      </c>
      <c r="AN12" s="265">
        <v>4</v>
      </c>
      <c r="AO12" s="265">
        <v>4</v>
      </c>
      <c r="AP12" s="265">
        <v>4</v>
      </c>
      <c r="AQ12" s="266"/>
      <c r="AR12" s="267"/>
      <c r="AS12" s="271"/>
      <c r="AT12" s="266"/>
      <c r="AU12" s="270"/>
      <c r="AV12" s="795">
        <f t="shared" ref="AV12:AV23" si="1">IF($BB$4="４週",SUM(Q12:AR12),IF($BB$4="暦月",SUM(Q12:AR12),""))</f>
        <v>80</v>
      </c>
      <c r="AW12" s="787"/>
      <c r="AX12" s="796"/>
      <c r="AY12" s="786">
        <f>IF($BB$4="４週",AV12/4,IF($BB$4="暦月",AV12/($BB$7/7),""))</f>
        <v>20</v>
      </c>
      <c r="AZ12" s="787"/>
      <c r="BA12" s="788"/>
      <c r="BB12" s="778" t="s">
        <v>353</v>
      </c>
      <c r="BC12" s="778"/>
      <c r="BD12" s="778"/>
      <c r="BE12" s="778"/>
      <c r="BF12" s="778"/>
      <c r="BG12" s="779"/>
    </row>
    <row r="13" spans="1:59" ht="42.75" customHeight="1" x14ac:dyDescent="0.3">
      <c r="A13" s="849" t="s">
        <v>320</v>
      </c>
      <c r="B13" s="850"/>
      <c r="C13" s="850"/>
      <c r="D13" s="850"/>
      <c r="E13" s="850"/>
      <c r="F13" s="770" t="s">
        <v>354</v>
      </c>
      <c r="G13" s="770"/>
      <c r="H13" s="770" t="s">
        <v>355</v>
      </c>
      <c r="I13" s="770"/>
      <c r="J13" s="770"/>
      <c r="K13" s="774" t="s">
        <v>356</v>
      </c>
      <c r="L13" s="774"/>
      <c r="M13" s="774"/>
      <c r="N13" s="774"/>
      <c r="O13" s="774"/>
      <c r="P13" s="782"/>
      <c r="Q13" s="276"/>
      <c r="R13" s="273">
        <v>8</v>
      </c>
      <c r="S13" s="273">
        <v>8</v>
      </c>
      <c r="T13" s="273">
        <v>8</v>
      </c>
      <c r="U13" s="273">
        <v>8</v>
      </c>
      <c r="V13" s="273">
        <v>8</v>
      </c>
      <c r="W13" s="274"/>
      <c r="X13" s="272">
        <v>8</v>
      </c>
      <c r="Y13" s="273">
        <v>8</v>
      </c>
      <c r="Z13" s="273">
        <v>8</v>
      </c>
      <c r="AA13" s="273">
        <v>8</v>
      </c>
      <c r="AB13" s="273"/>
      <c r="AC13" s="273">
        <v>8</v>
      </c>
      <c r="AD13" s="275"/>
      <c r="AE13" s="276"/>
      <c r="AF13" s="273">
        <v>8</v>
      </c>
      <c r="AG13" s="273">
        <v>8</v>
      </c>
      <c r="AH13" s="273">
        <v>8</v>
      </c>
      <c r="AI13" s="273">
        <v>8</v>
      </c>
      <c r="AJ13" s="273">
        <v>8</v>
      </c>
      <c r="AK13" s="274"/>
      <c r="AL13" s="276">
        <v>8</v>
      </c>
      <c r="AM13" s="273">
        <v>8</v>
      </c>
      <c r="AN13" s="273">
        <v>8</v>
      </c>
      <c r="AO13" s="273"/>
      <c r="AP13" s="273">
        <v>8</v>
      </c>
      <c r="AQ13" s="273">
        <v>8</v>
      </c>
      <c r="AR13" s="275"/>
      <c r="AS13" s="276"/>
      <c r="AT13" s="273"/>
      <c r="AU13" s="274"/>
      <c r="AV13" s="783">
        <f t="shared" si="1"/>
        <v>160</v>
      </c>
      <c r="AW13" s="784"/>
      <c r="AX13" s="785"/>
      <c r="AY13" s="786">
        <f t="shared" ref="AY13:AY26" si="2">IF($BB$4="４週",AV13/4,IF($BB$4="暦月",AV13/($BB$7/7),""))</f>
        <v>40</v>
      </c>
      <c r="AZ13" s="787"/>
      <c r="BA13" s="788"/>
      <c r="BB13" s="772"/>
      <c r="BC13" s="772"/>
      <c r="BD13" s="772"/>
      <c r="BE13" s="772"/>
      <c r="BF13" s="772"/>
      <c r="BG13" s="789"/>
    </row>
    <row r="14" spans="1:59" ht="42.75" customHeight="1" x14ac:dyDescent="0.3">
      <c r="A14" s="849" t="s">
        <v>320</v>
      </c>
      <c r="B14" s="850"/>
      <c r="C14" s="850"/>
      <c r="D14" s="850"/>
      <c r="E14" s="850"/>
      <c r="F14" s="770" t="s">
        <v>357</v>
      </c>
      <c r="G14" s="770"/>
      <c r="H14" s="770" t="s">
        <v>351</v>
      </c>
      <c r="I14" s="770"/>
      <c r="J14" s="770"/>
      <c r="K14" s="774" t="s">
        <v>358</v>
      </c>
      <c r="L14" s="774"/>
      <c r="M14" s="774"/>
      <c r="N14" s="774"/>
      <c r="O14" s="774"/>
      <c r="P14" s="782"/>
      <c r="Q14" s="280">
        <v>4</v>
      </c>
      <c r="R14" s="273">
        <v>4</v>
      </c>
      <c r="S14" s="273">
        <v>4</v>
      </c>
      <c r="T14" s="273">
        <v>4</v>
      </c>
      <c r="U14" s="273">
        <v>4</v>
      </c>
      <c r="V14" s="273"/>
      <c r="W14" s="274"/>
      <c r="X14" s="272">
        <v>4</v>
      </c>
      <c r="Y14" s="273">
        <v>4</v>
      </c>
      <c r="Z14" s="273">
        <v>4</v>
      </c>
      <c r="AA14" s="273">
        <v>4</v>
      </c>
      <c r="AB14" s="273">
        <v>4</v>
      </c>
      <c r="AC14" s="273"/>
      <c r="AD14" s="275"/>
      <c r="AE14" s="276">
        <v>4</v>
      </c>
      <c r="AF14" s="273">
        <v>4</v>
      </c>
      <c r="AG14" s="273">
        <v>4</v>
      </c>
      <c r="AH14" s="273">
        <v>4</v>
      </c>
      <c r="AI14" s="273">
        <v>4</v>
      </c>
      <c r="AJ14" s="273"/>
      <c r="AK14" s="278"/>
      <c r="AL14" s="276">
        <v>4</v>
      </c>
      <c r="AM14" s="273">
        <v>4</v>
      </c>
      <c r="AN14" s="273">
        <v>4</v>
      </c>
      <c r="AO14" s="273">
        <v>4</v>
      </c>
      <c r="AP14" s="273">
        <v>4</v>
      </c>
      <c r="AQ14" s="273"/>
      <c r="AR14" s="279"/>
      <c r="AS14" s="280"/>
      <c r="AT14" s="281"/>
      <c r="AU14" s="278"/>
      <c r="AV14" s="783">
        <f t="shared" si="1"/>
        <v>80</v>
      </c>
      <c r="AW14" s="784"/>
      <c r="AX14" s="785"/>
      <c r="AY14" s="786">
        <f t="shared" si="2"/>
        <v>20</v>
      </c>
      <c r="AZ14" s="787"/>
      <c r="BA14" s="788"/>
      <c r="BB14" s="772"/>
      <c r="BC14" s="772"/>
      <c r="BD14" s="772"/>
      <c r="BE14" s="772"/>
      <c r="BF14" s="772"/>
      <c r="BG14" s="789"/>
    </row>
    <row r="15" spans="1:59" ht="42.75" customHeight="1" x14ac:dyDescent="0.3">
      <c r="A15" s="849" t="s">
        <v>359</v>
      </c>
      <c r="B15" s="850"/>
      <c r="C15" s="850"/>
      <c r="D15" s="850"/>
      <c r="E15" s="850"/>
      <c r="F15" s="770" t="s">
        <v>350</v>
      </c>
      <c r="G15" s="770"/>
      <c r="H15" s="770" t="s">
        <v>351</v>
      </c>
      <c r="I15" s="770"/>
      <c r="J15" s="770"/>
      <c r="K15" s="774" t="s">
        <v>360</v>
      </c>
      <c r="L15" s="774"/>
      <c r="M15" s="774"/>
      <c r="N15" s="774"/>
      <c r="O15" s="774"/>
      <c r="P15" s="782"/>
      <c r="Q15" s="280">
        <v>4</v>
      </c>
      <c r="R15" s="273">
        <v>4</v>
      </c>
      <c r="S15" s="273">
        <v>4</v>
      </c>
      <c r="T15" s="273">
        <v>4</v>
      </c>
      <c r="U15" s="273">
        <v>4</v>
      </c>
      <c r="V15" s="273"/>
      <c r="W15" s="278"/>
      <c r="X15" s="272">
        <v>4</v>
      </c>
      <c r="Y15" s="273">
        <v>4</v>
      </c>
      <c r="Z15" s="273">
        <v>4</v>
      </c>
      <c r="AA15" s="273">
        <v>4</v>
      </c>
      <c r="AB15" s="273">
        <v>4</v>
      </c>
      <c r="AC15" s="273"/>
      <c r="AD15" s="279"/>
      <c r="AE15" s="276">
        <v>4</v>
      </c>
      <c r="AF15" s="273">
        <v>4</v>
      </c>
      <c r="AG15" s="273">
        <v>4</v>
      </c>
      <c r="AH15" s="273">
        <v>4</v>
      </c>
      <c r="AI15" s="273">
        <v>4</v>
      </c>
      <c r="AJ15" s="273"/>
      <c r="AK15" s="278"/>
      <c r="AL15" s="276">
        <v>4</v>
      </c>
      <c r="AM15" s="273">
        <v>4</v>
      </c>
      <c r="AN15" s="273">
        <v>4</v>
      </c>
      <c r="AO15" s="273">
        <v>4</v>
      </c>
      <c r="AP15" s="273">
        <v>4</v>
      </c>
      <c r="AQ15" s="273"/>
      <c r="AR15" s="279"/>
      <c r="AS15" s="280"/>
      <c r="AT15" s="281"/>
      <c r="AU15" s="278"/>
      <c r="AV15" s="783">
        <f t="shared" si="1"/>
        <v>80</v>
      </c>
      <c r="AW15" s="784"/>
      <c r="AX15" s="785"/>
      <c r="AY15" s="786">
        <f t="shared" si="2"/>
        <v>20</v>
      </c>
      <c r="AZ15" s="787"/>
      <c r="BA15" s="788"/>
      <c r="BB15" s="772" t="s">
        <v>270</v>
      </c>
      <c r="BC15" s="772"/>
      <c r="BD15" s="772"/>
      <c r="BE15" s="772"/>
      <c r="BF15" s="772"/>
      <c r="BG15" s="789"/>
    </row>
    <row r="16" spans="1:59" ht="42.75" customHeight="1" x14ac:dyDescent="0.3">
      <c r="A16" s="849" t="s">
        <v>359</v>
      </c>
      <c r="B16" s="850"/>
      <c r="C16" s="850"/>
      <c r="D16" s="850"/>
      <c r="E16" s="850"/>
      <c r="F16" s="770" t="s">
        <v>357</v>
      </c>
      <c r="G16" s="770"/>
      <c r="H16" s="770" t="s">
        <v>361</v>
      </c>
      <c r="I16" s="770"/>
      <c r="J16" s="770"/>
      <c r="K16" s="774"/>
      <c r="L16" s="774"/>
      <c r="M16" s="774"/>
      <c r="N16" s="774"/>
      <c r="O16" s="774"/>
      <c r="P16" s="782"/>
      <c r="Q16" s="280">
        <v>4</v>
      </c>
      <c r="R16" s="273">
        <v>4</v>
      </c>
      <c r="S16" s="273">
        <v>4</v>
      </c>
      <c r="T16" s="273">
        <v>4</v>
      </c>
      <c r="U16" s="273">
        <v>4</v>
      </c>
      <c r="V16" s="273"/>
      <c r="W16" s="278"/>
      <c r="X16" s="272">
        <v>4</v>
      </c>
      <c r="Y16" s="273">
        <v>4</v>
      </c>
      <c r="Z16" s="273">
        <v>4</v>
      </c>
      <c r="AA16" s="273">
        <v>4</v>
      </c>
      <c r="AB16" s="273">
        <v>4</v>
      </c>
      <c r="AC16" s="273"/>
      <c r="AD16" s="279"/>
      <c r="AE16" s="276">
        <v>4</v>
      </c>
      <c r="AF16" s="273">
        <v>4</v>
      </c>
      <c r="AG16" s="273">
        <v>4</v>
      </c>
      <c r="AH16" s="273">
        <v>4</v>
      </c>
      <c r="AI16" s="273">
        <v>4</v>
      </c>
      <c r="AJ16" s="273"/>
      <c r="AK16" s="278"/>
      <c r="AL16" s="276">
        <v>4</v>
      </c>
      <c r="AM16" s="273">
        <v>4</v>
      </c>
      <c r="AN16" s="273">
        <v>4</v>
      </c>
      <c r="AO16" s="273">
        <v>4</v>
      </c>
      <c r="AP16" s="273">
        <v>4</v>
      </c>
      <c r="AQ16" s="273"/>
      <c r="AR16" s="279"/>
      <c r="AS16" s="280"/>
      <c r="AT16" s="281"/>
      <c r="AU16" s="278"/>
      <c r="AV16" s="783">
        <f t="shared" si="1"/>
        <v>80</v>
      </c>
      <c r="AW16" s="784"/>
      <c r="AX16" s="785"/>
      <c r="AY16" s="786">
        <f t="shared" si="2"/>
        <v>20</v>
      </c>
      <c r="AZ16" s="787"/>
      <c r="BA16" s="788"/>
      <c r="BB16" s="772"/>
      <c r="BC16" s="772"/>
      <c r="BD16" s="772"/>
      <c r="BE16" s="772"/>
      <c r="BF16" s="772"/>
      <c r="BG16" s="789"/>
    </row>
    <row r="17" spans="1:59" ht="42.75" customHeight="1" x14ac:dyDescent="0.3">
      <c r="A17" s="849" t="s">
        <v>359</v>
      </c>
      <c r="B17" s="850"/>
      <c r="C17" s="850"/>
      <c r="D17" s="850"/>
      <c r="E17" s="850"/>
      <c r="F17" s="770" t="s">
        <v>357</v>
      </c>
      <c r="G17" s="770"/>
      <c r="H17" s="770" t="s">
        <v>361</v>
      </c>
      <c r="I17" s="770"/>
      <c r="J17" s="770"/>
      <c r="K17" s="774"/>
      <c r="L17" s="774"/>
      <c r="M17" s="774"/>
      <c r="N17" s="774"/>
      <c r="O17" s="774"/>
      <c r="P17" s="782"/>
      <c r="Q17" s="280"/>
      <c r="R17" s="273"/>
      <c r="S17" s="273"/>
      <c r="T17" s="273">
        <v>4</v>
      </c>
      <c r="U17" s="273">
        <v>4</v>
      </c>
      <c r="V17" s="273">
        <v>4</v>
      </c>
      <c r="W17" s="278"/>
      <c r="X17" s="272"/>
      <c r="Y17" s="273"/>
      <c r="Z17" s="273"/>
      <c r="AA17" s="273">
        <v>4</v>
      </c>
      <c r="AB17" s="273">
        <v>4</v>
      </c>
      <c r="AC17" s="273">
        <v>4</v>
      </c>
      <c r="AD17" s="279"/>
      <c r="AE17" s="276"/>
      <c r="AF17" s="273"/>
      <c r="AG17" s="273"/>
      <c r="AH17" s="273">
        <v>4</v>
      </c>
      <c r="AI17" s="273">
        <v>4</v>
      </c>
      <c r="AJ17" s="273">
        <v>4</v>
      </c>
      <c r="AK17" s="278"/>
      <c r="AL17" s="276"/>
      <c r="AM17" s="273"/>
      <c r="AN17" s="273"/>
      <c r="AO17" s="273">
        <v>4</v>
      </c>
      <c r="AP17" s="273">
        <v>4</v>
      </c>
      <c r="AQ17" s="273">
        <v>4</v>
      </c>
      <c r="AR17" s="279"/>
      <c r="AS17" s="280"/>
      <c r="AT17" s="281"/>
      <c r="AU17" s="278"/>
      <c r="AV17" s="783">
        <f t="shared" si="1"/>
        <v>48</v>
      </c>
      <c r="AW17" s="784"/>
      <c r="AX17" s="785"/>
      <c r="AY17" s="786">
        <f t="shared" si="2"/>
        <v>12</v>
      </c>
      <c r="AZ17" s="787"/>
      <c r="BA17" s="788"/>
      <c r="BB17" s="772"/>
      <c r="BC17" s="772"/>
      <c r="BD17" s="772"/>
      <c r="BE17" s="772"/>
      <c r="BF17" s="772"/>
      <c r="BG17" s="789"/>
    </row>
    <row r="18" spans="1:59" ht="42.75" customHeight="1" x14ac:dyDescent="0.3">
      <c r="A18" s="849" t="s">
        <v>362</v>
      </c>
      <c r="B18" s="850"/>
      <c r="C18" s="850"/>
      <c r="D18" s="850"/>
      <c r="E18" s="850"/>
      <c r="F18" s="770" t="s">
        <v>357</v>
      </c>
      <c r="G18" s="770"/>
      <c r="H18" s="770" t="s">
        <v>363</v>
      </c>
      <c r="I18" s="770"/>
      <c r="J18" s="770"/>
      <c r="K18" s="774"/>
      <c r="L18" s="774"/>
      <c r="M18" s="774"/>
      <c r="N18" s="774"/>
      <c r="O18" s="774"/>
      <c r="P18" s="782"/>
      <c r="Q18" s="280"/>
      <c r="R18" s="273">
        <v>2</v>
      </c>
      <c r="S18" s="273"/>
      <c r="T18" s="273">
        <v>2</v>
      </c>
      <c r="U18" s="273"/>
      <c r="V18" s="273"/>
      <c r="W18" s="278"/>
      <c r="X18" s="272"/>
      <c r="Y18" s="273">
        <v>2</v>
      </c>
      <c r="Z18" s="273"/>
      <c r="AA18" s="273">
        <v>2</v>
      </c>
      <c r="AB18" s="273"/>
      <c r="AC18" s="273"/>
      <c r="AD18" s="279"/>
      <c r="AE18" s="276"/>
      <c r="AF18" s="273">
        <v>2</v>
      </c>
      <c r="AG18" s="273"/>
      <c r="AH18" s="273">
        <v>2</v>
      </c>
      <c r="AI18" s="273"/>
      <c r="AJ18" s="273"/>
      <c r="AK18" s="278"/>
      <c r="AL18" s="276"/>
      <c r="AM18" s="273">
        <v>2</v>
      </c>
      <c r="AN18" s="273"/>
      <c r="AO18" s="273">
        <v>2</v>
      </c>
      <c r="AP18" s="273"/>
      <c r="AQ18" s="273"/>
      <c r="AR18" s="279"/>
      <c r="AS18" s="280"/>
      <c r="AT18" s="281"/>
      <c r="AU18" s="278"/>
      <c r="AV18" s="783">
        <f t="shared" si="1"/>
        <v>16</v>
      </c>
      <c r="AW18" s="784"/>
      <c r="AX18" s="785"/>
      <c r="AY18" s="786">
        <f t="shared" si="2"/>
        <v>4</v>
      </c>
      <c r="AZ18" s="787"/>
      <c r="BA18" s="788"/>
      <c r="BB18" s="772"/>
      <c r="BC18" s="772"/>
      <c r="BD18" s="772"/>
      <c r="BE18" s="772"/>
      <c r="BF18" s="772"/>
      <c r="BG18" s="789"/>
    </row>
    <row r="19" spans="1:59" ht="42.75" customHeight="1" x14ac:dyDescent="0.3">
      <c r="A19" s="849"/>
      <c r="B19" s="850"/>
      <c r="C19" s="850"/>
      <c r="D19" s="850"/>
      <c r="E19" s="850"/>
      <c r="F19" s="770"/>
      <c r="G19" s="770"/>
      <c r="H19" s="770"/>
      <c r="I19" s="770"/>
      <c r="J19" s="770"/>
      <c r="K19" s="774"/>
      <c r="L19" s="774"/>
      <c r="M19" s="774"/>
      <c r="N19" s="774"/>
      <c r="O19" s="774"/>
      <c r="P19" s="782"/>
      <c r="Q19" s="307"/>
      <c r="R19" s="273"/>
      <c r="S19" s="273"/>
      <c r="T19" s="273"/>
      <c r="U19" s="273"/>
      <c r="V19" s="273"/>
      <c r="W19" s="278"/>
      <c r="X19" s="282"/>
      <c r="Y19" s="273"/>
      <c r="Z19" s="266"/>
      <c r="AA19" s="273"/>
      <c r="AB19" s="273"/>
      <c r="AC19" s="273"/>
      <c r="AD19" s="279"/>
      <c r="AE19" s="280"/>
      <c r="AF19" s="273"/>
      <c r="AG19" s="273"/>
      <c r="AH19" s="273"/>
      <c r="AI19" s="273"/>
      <c r="AJ19" s="273"/>
      <c r="AK19" s="278"/>
      <c r="AL19" s="276"/>
      <c r="AM19" s="273"/>
      <c r="AN19" s="273"/>
      <c r="AO19" s="273"/>
      <c r="AP19" s="273"/>
      <c r="AQ19" s="273"/>
      <c r="AR19" s="279"/>
      <c r="AS19" s="280"/>
      <c r="AT19" s="281"/>
      <c r="AU19" s="278"/>
      <c r="AV19" s="783">
        <f t="shared" si="1"/>
        <v>0</v>
      </c>
      <c r="AW19" s="784"/>
      <c r="AX19" s="785"/>
      <c r="AY19" s="786">
        <f t="shared" si="2"/>
        <v>0</v>
      </c>
      <c r="AZ19" s="787"/>
      <c r="BA19" s="788"/>
      <c r="BB19" s="772"/>
      <c r="BC19" s="772"/>
      <c r="BD19" s="772"/>
      <c r="BE19" s="772"/>
      <c r="BF19" s="772"/>
      <c r="BG19" s="789"/>
    </row>
    <row r="20" spans="1:59" ht="42.75" customHeight="1" x14ac:dyDescent="0.3">
      <c r="A20" s="849"/>
      <c r="B20" s="850"/>
      <c r="C20" s="850"/>
      <c r="D20" s="850"/>
      <c r="E20" s="850"/>
      <c r="F20" s="770"/>
      <c r="G20" s="770"/>
      <c r="H20" s="770"/>
      <c r="I20" s="770"/>
      <c r="J20" s="770"/>
      <c r="K20" s="774"/>
      <c r="L20" s="774"/>
      <c r="M20" s="774"/>
      <c r="N20" s="774"/>
      <c r="O20" s="774"/>
      <c r="P20" s="782"/>
      <c r="Q20" s="280"/>
      <c r="R20" s="273"/>
      <c r="S20" s="273"/>
      <c r="T20" s="273"/>
      <c r="U20" s="273"/>
      <c r="V20" s="273"/>
      <c r="W20" s="274"/>
      <c r="X20" s="272"/>
      <c r="Y20" s="273"/>
      <c r="Z20" s="273"/>
      <c r="AA20" s="273"/>
      <c r="AB20" s="273"/>
      <c r="AC20" s="273"/>
      <c r="AD20" s="275"/>
      <c r="AE20" s="276"/>
      <c r="AF20" s="273"/>
      <c r="AG20" s="273"/>
      <c r="AH20" s="273"/>
      <c r="AI20" s="273"/>
      <c r="AJ20" s="273"/>
      <c r="AK20" s="274"/>
      <c r="AL20" s="276"/>
      <c r="AM20" s="273"/>
      <c r="AN20" s="273"/>
      <c r="AO20" s="273"/>
      <c r="AP20" s="273"/>
      <c r="AQ20" s="273"/>
      <c r="AR20" s="279"/>
      <c r="AS20" s="280"/>
      <c r="AT20" s="281"/>
      <c r="AU20" s="278"/>
      <c r="AV20" s="783">
        <f t="shared" si="1"/>
        <v>0</v>
      </c>
      <c r="AW20" s="784"/>
      <c r="AX20" s="785"/>
      <c r="AY20" s="786">
        <f t="shared" si="2"/>
        <v>0</v>
      </c>
      <c r="AZ20" s="787"/>
      <c r="BA20" s="788"/>
      <c r="BB20" s="772"/>
      <c r="BC20" s="772"/>
      <c r="BD20" s="772"/>
      <c r="BE20" s="772"/>
      <c r="BF20" s="772"/>
      <c r="BG20" s="789"/>
    </row>
    <row r="21" spans="1:59" ht="42.75" customHeight="1" x14ac:dyDescent="0.3">
      <c r="A21" s="849"/>
      <c r="B21" s="850"/>
      <c r="C21" s="850"/>
      <c r="D21" s="850"/>
      <c r="E21" s="850"/>
      <c r="F21" s="770"/>
      <c r="G21" s="770"/>
      <c r="H21" s="770"/>
      <c r="I21" s="770"/>
      <c r="J21" s="770"/>
      <c r="K21" s="774"/>
      <c r="L21" s="774"/>
      <c r="M21" s="774"/>
      <c r="N21" s="774"/>
      <c r="O21" s="774"/>
      <c r="P21" s="782"/>
      <c r="Q21" s="280"/>
      <c r="R21" s="281"/>
      <c r="S21" s="281"/>
      <c r="T21" s="281"/>
      <c r="U21" s="281"/>
      <c r="V21" s="281"/>
      <c r="W21" s="278"/>
      <c r="X21" s="277"/>
      <c r="Y21" s="281"/>
      <c r="Z21" s="281"/>
      <c r="AA21" s="281"/>
      <c r="AB21" s="281"/>
      <c r="AC21" s="281"/>
      <c r="AD21" s="279"/>
      <c r="AE21" s="280"/>
      <c r="AF21" s="281"/>
      <c r="AG21" s="273"/>
      <c r="AH21" s="273"/>
      <c r="AI21" s="281"/>
      <c r="AJ21" s="281"/>
      <c r="AK21" s="278"/>
      <c r="AL21" s="280"/>
      <c r="AM21" s="281"/>
      <c r="AN21" s="281"/>
      <c r="AO21" s="273"/>
      <c r="AP21" s="273"/>
      <c r="AQ21" s="281"/>
      <c r="AR21" s="279"/>
      <c r="AS21" s="280"/>
      <c r="AT21" s="281"/>
      <c r="AU21" s="278"/>
      <c r="AV21" s="783">
        <f t="shared" si="1"/>
        <v>0</v>
      </c>
      <c r="AW21" s="784"/>
      <c r="AX21" s="785"/>
      <c r="AY21" s="786">
        <f t="shared" si="2"/>
        <v>0</v>
      </c>
      <c r="AZ21" s="787"/>
      <c r="BA21" s="788"/>
      <c r="BB21" s="772"/>
      <c r="BC21" s="772"/>
      <c r="BD21" s="772"/>
      <c r="BE21" s="772"/>
      <c r="BF21" s="772"/>
      <c r="BG21" s="789"/>
    </row>
    <row r="22" spans="1:59" ht="42.75" customHeight="1" x14ac:dyDescent="0.3">
      <c r="A22" s="849"/>
      <c r="B22" s="850"/>
      <c r="C22" s="850"/>
      <c r="D22" s="850"/>
      <c r="E22" s="850"/>
      <c r="F22" s="770"/>
      <c r="G22" s="770"/>
      <c r="H22" s="770"/>
      <c r="I22" s="770"/>
      <c r="J22" s="770"/>
      <c r="K22" s="774"/>
      <c r="L22" s="774"/>
      <c r="M22" s="774"/>
      <c r="N22" s="774"/>
      <c r="O22" s="774"/>
      <c r="P22" s="782"/>
      <c r="Q22" s="280"/>
      <c r="R22" s="281"/>
      <c r="S22" s="281"/>
      <c r="T22" s="281"/>
      <c r="U22" s="281"/>
      <c r="V22" s="281"/>
      <c r="W22" s="278"/>
      <c r="X22" s="277"/>
      <c r="Y22" s="281"/>
      <c r="Z22" s="281"/>
      <c r="AA22" s="281"/>
      <c r="AB22" s="281"/>
      <c r="AC22" s="281"/>
      <c r="AD22" s="279"/>
      <c r="AE22" s="280"/>
      <c r="AF22" s="281"/>
      <c r="AG22" s="281"/>
      <c r="AH22" s="281"/>
      <c r="AI22" s="281"/>
      <c r="AJ22" s="281"/>
      <c r="AK22" s="278"/>
      <c r="AL22" s="280"/>
      <c r="AM22" s="281"/>
      <c r="AN22" s="281"/>
      <c r="AO22" s="281"/>
      <c r="AP22" s="281"/>
      <c r="AQ22" s="281"/>
      <c r="AR22" s="279"/>
      <c r="AS22" s="280"/>
      <c r="AT22" s="281"/>
      <c r="AU22" s="278"/>
      <c r="AV22" s="783">
        <f t="shared" si="1"/>
        <v>0</v>
      </c>
      <c r="AW22" s="784"/>
      <c r="AX22" s="785"/>
      <c r="AY22" s="786">
        <f t="shared" si="2"/>
        <v>0</v>
      </c>
      <c r="AZ22" s="787"/>
      <c r="BA22" s="788"/>
      <c r="BB22" s="772"/>
      <c r="BC22" s="772"/>
      <c r="BD22" s="772"/>
      <c r="BE22" s="772"/>
      <c r="BF22" s="772"/>
      <c r="BG22" s="789"/>
    </row>
    <row r="23" spans="1:59" ht="42.75" customHeight="1" x14ac:dyDescent="0.3">
      <c r="A23" s="849"/>
      <c r="B23" s="850"/>
      <c r="C23" s="850"/>
      <c r="D23" s="850"/>
      <c r="E23" s="850"/>
      <c r="F23" s="770"/>
      <c r="G23" s="770"/>
      <c r="H23" s="770"/>
      <c r="I23" s="770"/>
      <c r="J23" s="770"/>
      <c r="K23" s="774"/>
      <c r="L23" s="774"/>
      <c r="M23" s="774"/>
      <c r="N23" s="774"/>
      <c r="O23" s="774"/>
      <c r="P23" s="782"/>
      <c r="Q23" s="287"/>
      <c r="R23" s="284"/>
      <c r="S23" s="284"/>
      <c r="T23" s="284"/>
      <c r="U23" s="284"/>
      <c r="V23" s="284"/>
      <c r="W23" s="285"/>
      <c r="X23" s="283"/>
      <c r="Y23" s="284"/>
      <c r="Z23" s="284"/>
      <c r="AA23" s="284"/>
      <c r="AB23" s="284"/>
      <c r="AC23" s="284"/>
      <c r="AD23" s="286"/>
      <c r="AE23" s="287"/>
      <c r="AF23" s="284"/>
      <c r="AG23" s="284"/>
      <c r="AH23" s="284"/>
      <c r="AI23" s="284"/>
      <c r="AJ23" s="284"/>
      <c r="AK23" s="285"/>
      <c r="AL23" s="287"/>
      <c r="AM23" s="284"/>
      <c r="AN23" s="284"/>
      <c r="AO23" s="284"/>
      <c r="AP23" s="284"/>
      <c r="AQ23" s="284"/>
      <c r="AR23" s="286"/>
      <c r="AS23" s="287"/>
      <c r="AT23" s="284"/>
      <c r="AU23" s="285"/>
      <c r="AV23" s="783">
        <f t="shared" si="1"/>
        <v>0</v>
      </c>
      <c r="AW23" s="784"/>
      <c r="AX23" s="785"/>
      <c r="AY23" s="786">
        <f t="shared" si="2"/>
        <v>0</v>
      </c>
      <c r="AZ23" s="787"/>
      <c r="BA23" s="788"/>
      <c r="BB23" s="772"/>
      <c r="BC23" s="772"/>
      <c r="BD23" s="772"/>
      <c r="BE23" s="772"/>
      <c r="BF23" s="772"/>
      <c r="BG23" s="789"/>
    </row>
    <row r="24" spans="1:59" ht="42.75" customHeight="1" x14ac:dyDescent="0.3">
      <c r="A24" s="849"/>
      <c r="B24" s="850"/>
      <c r="C24" s="850"/>
      <c r="D24" s="850"/>
      <c r="E24" s="850"/>
      <c r="F24" s="770"/>
      <c r="G24" s="770"/>
      <c r="H24" s="770"/>
      <c r="I24" s="770"/>
      <c r="J24" s="770"/>
      <c r="K24" s="774"/>
      <c r="L24" s="774"/>
      <c r="M24" s="774"/>
      <c r="N24" s="774"/>
      <c r="O24" s="774"/>
      <c r="P24" s="782"/>
      <c r="Q24" s="287"/>
      <c r="R24" s="284"/>
      <c r="S24" s="284"/>
      <c r="T24" s="284"/>
      <c r="U24" s="284"/>
      <c r="V24" s="284"/>
      <c r="W24" s="285"/>
      <c r="X24" s="283"/>
      <c r="Y24" s="284"/>
      <c r="Z24" s="284"/>
      <c r="AA24" s="284"/>
      <c r="AB24" s="284"/>
      <c r="AC24" s="284"/>
      <c r="AD24" s="286"/>
      <c r="AE24" s="287"/>
      <c r="AF24" s="284"/>
      <c r="AG24" s="284"/>
      <c r="AH24" s="284"/>
      <c r="AI24" s="284"/>
      <c r="AJ24" s="284"/>
      <c r="AK24" s="285"/>
      <c r="AL24" s="287"/>
      <c r="AM24" s="284"/>
      <c r="AN24" s="284"/>
      <c r="AO24" s="284"/>
      <c r="AP24" s="284"/>
      <c r="AQ24" s="284"/>
      <c r="AR24" s="286"/>
      <c r="AS24" s="287"/>
      <c r="AT24" s="284"/>
      <c r="AU24" s="285"/>
      <c r="AV24" s="783">
        <f t="shared" ref="AV24:AV27" si="3">IF($BB$4="４週",SUM(Q24:AR24),IF($BB$4="暦月",SUM(Q24:AR24),""))</f>
        <v>0</v>
      </c>
      <c r="AW24" s="784"/>
      <c r="AX24" s="785"/>
      <c r="AY24" s="786">
        <f t="shared" si="2"/>
        <v>0</v>
      </c>
      <c r="AZ24" s="787"/>
      <c r="BA24" s="788"/>
      <c r="BB24" s="772"/>
      <c r="BC24" s="772"/>
      <c r="BD24" s="772"/>
      <c r="BE24" s="772"/>
      <c r="BF24" s="772"/>
      <c r="BG24" s="789"/>
    </row>
    <row r="25" spans="1:59" ht="42.75" customHeight="1" x14ac:dyDescent="0.3">
      <c r="A25" s="849"/>
      <c r="B25" s="850"/>
      <c r="C25" s="850"/>
      <c r="D25" s="850"/>
      <c r="E25" s="850"/>
      <c r="F25" s="770"/>
      <c r="G25" s="770"/>
      <c r="H25" s="770"/>
      <c r="I25" s="770"/>
      <c r="J25" s="770"/>
      <c r="K25" s="774"/>
      <c r="L25" s="774"/>
      <c r="M25" s="774"/>
      <c r="N25" s="774"/>
      <c r="O25" s="774"/>
      <c r="P25" s="782"/>
      <c r="Q25" s="287"/>
      <c r="R25" s="284"/>
      <c r="S25" s="284"/>
      <c r="T25" s="284"/>
      <c r="U25" s="284"/>
      <c r="V25" s="284"/>
      <c r="W25" s="285"/>
      <c r="X25" s="283"/>
      <c r="Y25" s="284"/>
      <c r="Z25" s="284"/>
      <c r="AA25" s="284"/>
      <c r="AB25" s="284"/>
      <c r="AC25" s="284"/>
      <c r="AD25" s="286"/>
      <c r="AE25" s="287"/>
      <c r="AF25" s="284"/>
      <c r="AG25" s="284"/>
      <c r="AH25" s="284"/>
      <c r="AI25" s="284"/>
      <c r="AJ25" s="284"/>
      <c r="AK25" s="285"/>
      <c r="AL25" s="287"/>
      <c r="AM25" s="284"/>
      <c r="AN25" s="284"/>
      <c r="AO25" s="284"/>
      <c r="AP25" s="284"/>
      <c r="AQ25" s="284"/>
      <c r="AR25" s="286"/>
      <c r="AS25" s="287"/>
      <c r="AT25" s="284"/>
      <c r="AU25" s="285"/>
      <c r="AV25" s="783">
        <f t="shared" si="3"/>
        <v>0</v>
      </c>
      <c r="AW25" s="784"/>
      <c r="AX25" s="785"/>
      <c r="AY25" s="786">
        <f t="shared" si="2"/>
        <v>0</v>
      </c>
      <c r="AZ25" s="787"/>
      <c r="BA25" s="788"/>
      <c r="BB25" s="772"/>
      <c r="BC25" s="772"/>
      <c r="BD25" s="772"/>
      <c r="BE25" s="772"/>
      <c r="BF25" s="772"/>
      <c r="BG25" s="789"/>
    </row>
    <row r="26" spans="1:59" ht="42.75" customHeight="1" x14ac:dyDescent="0.3">
      <c r="A26" s="849"/>
      <c r="B26" s="850"/>
      <c r="C26" s="850"/>
      <c r="D26" s="850"/>
      <c r="E26" s="850"/>
      <c r="F26" s="770"/>
      <c r="G26" s="770"/>
      <c r="H26" s="770"/>
      <c r="I26" s="770"/>
      <c r="J26" s="770"/>
      <c r="K26" s="774"/>
      <c r="L26" s="774"/>
      <c r="M26" s="774"/>
      <c r="N26" s="774"/>
      <c r="O26" s="774"/>
      <c r="P26" s="782"/>
      <c r="Q26" s="287"/>
      <c r="R26" s="284"/>
      <c r="S26" s="284"/>
      <c r="T26" s="284"/>
      <c r="U26" s="284"/>
      <c r="V26" s="284"/>
      <c r="W26" s="285"/>
      <c r="X26" s="283"/>
      <c r="Y26" s="284"/>
      <c r="Z26" s="284"/>
      <c r="AA26" s="284"/>
      <c r="AB26" s="284"/>
      <c r="AC26" s="284"/>
      <c r="AD26" s="286"/>
      <c r="AE26" s="287"/>
      <c r="AF26" s="284"/>
      <c r="AG26" s="284"/>
      <c r="AH26" s="284"/>
      <c r="AI26" s="284"/>
      <c r="AJ26" s="284"/>
      <c r="AK26" s="285"/>
      <c r="AL26" s="287"/>
      <c r="AM26" s="284"/>
      <c r="AN26" s="284"/>
      <c r="AO26" s="284"/>
      <c r="AP26" s="284"/>
      <c r="AQ26" s="284"/>
      <c r="AR26" s="286"/>
      <c r="AS26" s="287"/>
      <c r="AT26" s="284"/>
      <c r="AU26" s="285"/>
      <c r="AV26" s="783">
        <f t="shared" si="3"/>
        <v>0</v>
      </c>
      <c r="AW26" s="784"/>
      <c r="AX26" s="785"/>
      <c r="AY26" s="786">
        <f t="shared" si="2"/>
        <v>0</v>
      </c>
      <c r="AZ26" s="787"/>
      <c r="BA26" s="788"/>
      <c r="BB26" s="772"/>
      <c r="BC26" s="772"/>
      <c r="BD26" s="772"/>
      <c r="BE26" s="772"/>
      <c r="BF26" s="772"/>
      <c r="BG26" s="789"/>
    </row>
    <row r="27" spans="1:59" ht="42.75" customHeight="1" x14ac:dyDescent="0.3">
      <c r="A27" s="849"/>
      <c r="B27" s="850"/>
      <c r="C27" s="850"/>
      <c r="D27" s="850"/>
      <c r="E27" s="850"/>
      <c r="F27" s="770"/>
      <c r="G27" s="770"/>
      <c r="H27" s="770"/>
      <c r="I27" s="770"/>
      <c r="J27" s="770"/>
      <c r="K27" s="774"/>
      <c r="L27" s="774"/>
      <c r="M27" s="774"/>
      <c r="N27" s="774"/>
      <c r="O27" s="774"/>
      <c r="P27" s="782"/>
      <c r="Q27" s="287"/>
      <c r="R27" s="284"/>
      <c r="S27" s="284"/>
      <c r="T27" s="284"/>
      <c r="U27" s="284"/>
      <c r="V27" s="284"/>
      <c r="W27" s="285"/>
      <c r="X27" s="283"/>
      <c r="Y27" s="284"/>
      <c r="Z27" s="284"/>
      <c r="AA27" s="284"/>
      <c r="AB27" s="284"/>
      <c r="AC27" s="284"/>
      <c r="AD27" s="286"/>
      <c r="AE27" s="287"/>
      <c r="AF27" s="284"/>
      <c r="AG27" s="284"/>
      <c r="AH27" s="284"/>
      <c r="AI27" s="284"/>
      <c r="AJ27" s="284"/>
      <c r="AK27" s="285"/>
      <c r="AL27" s="287"/>
      <c r="AM27" s="284"/>
      <c r="AN27" s="284"/>
      <c r="AO27" s="284"/>
      <c r="AP27" s="284"/>
      <c r="AQ27" s="284"/>
      <c r="AR27" s="286"/>
      <c r="AS27" s="287"/>
      <c r="AT27" s="284"/>
      <c r="AU27" s="285"/>
      <c r="AV27" s="783">
        <f t="shared" si="3"/>
        <v>0</v>
      </c>
      <c r="AW27" s="784"/>
      <c r="AX27" s="785"/>
      <c r="AY27" s="786">
        <f>IF($BB$4="４週",AV27/4,IF($BB$4="暦月",AV27/($BB$7/7),""))</f>
        <v>0</v>
      </c>
      <c r="AZ27" s="787"/>
      <c r="BA27" s="788"/>
      <c r="BB27" s="772"/>
      <c r="BC27" s="772"/>
      <c r="BD27" s="772"/>
      <c r="BE27" s="772"/>
      <c r="BF27" s="772"/>
      <c r="BG27" s="789"/>
    </row>
    <row r="28" spans="1:59" ht="42.75" customHeight="1" thickBot="1" x14ac:dyDescent="0.35">
      <c r="A28" s="849"/>
      <c r="B28" s="850"/>
      <c r="C28" s="850"/>
      <c r="D28" s="850"/>
      <c r="E28" s="850"/>
      <c r="F28" s="819"/>
      <c r="G28" s="819"/>
      <c r="H28" s="819"/>
      <c r="I28" s="819"/>
      <c r="J28" s="819"/>
      <c r="K28" s="820"/>
      <c r="L28" s="820"/>
      <c r="M28" s="820"/>
      <c r="N28" s="820"/>
      <c r="O28" s="820"/>
      <c r="P28" s="821"/>
      <c r="Q28" s="292"/>
      <c r="R28" s="289"/>
      <c r="S28" s="289"/>
      <c r="T28" s="289"/>
      <c r="U28" s="289"/>
      <c r="V28" s="289"/>
      <c r="W28" s="290"/>
      <c r="X28" s="288"/>
      <c r="Y28" s="289"/>
      <c r="Z28" s="289"/>
      <c r="AA28" s="289"/>
      <c r="AB28" s="289"/>
      <c r="AC28" s="289"/>
      <c r="AD28" s="291"/>
      <c r="AE28" s="292"/>
      <c r="AF28" s="289"/>
      <c r="AG28" s="289"/>
      <c r="AH28" s="289"/>
      <c r="AI28" s="289"/>
      <c r="AJ28" s="289"/>
      <c r="AK28" s="290"/>
      <c r="AL28" s="292"/>
      <c r="AM28" s="289"/>
      <c r="AN28" s="289"/>
      <c r="AO28" s="289"/>
      <c r="AP28" s="289"/>
      <c r="AQ28" s="289"/>
      <c r="AR28" s="291"/>
      <c r="AS28" s="292"/>
      <c r="AT28" s="289"/>
      <c r="AU28" s="290"/>
      <c r="AV28" s="822">
        <f>IF($BB$4="４週",SUM(Q28:AR28),IF($BB$4="暦月",SUM(Q28:AR28),""))</f>
        <v>0</v>
      </c>
      <c r="AW28" s="823"/>
      <c r="AX28" s="824"/>
      <c r="AY28" s="825">
        <f>IF($BB$4="４週",AV28/4,IF($BB$4="暦月",AV28/($BB$7/7),""))</f>
        <v>0</v>
      </c>
      <c r="AZ28" s="826"/>
      <c r="BA28" s="827"/>
      <c r="BB28" s="814"/>
      <c r="BC28" s="814"/>
      <c r="BD28" s="814"/>
      <c r="BE28" s="814"/>
      <c r="BF28" s="814"/>
      <c r="BG28" s="815"/>
    </row>
    <row r="29" spans="1:59" ht="27" customHeight="1" x14ac:dyDescent="0.3">
      <c r="A29" s="816" t="s">
        <v>56</v>
      </c>
      <c r="B29" s="816"/>
      <c r="C29" s="293">
        <v>1</v>
      </c>
      <c r="D29" s="294" t="s">
        <v>96</v>
      </c>
      <c r="E29" s="237"/>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row>
    <row r="30" spans="1:59" ht="27" customHeight="1" x14ac:dyDescent="0.3">
      <c r="A30" s="236"/>
      <c r="B30" s="236"/>
      <c r="C30" s="236">
        <v>2</v>
      </c>
      <c r="D30" s="236" t="s">
        <v>289</v>
      </c>
      <c r="E30" s="237"/>
      <c r="F30" s="236"/>
      <c r="G30" s="295"/>
      <c r="H30" s="295"/>
      <c r="I30" s="236"/>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36"/>
    </row>
    <row r="31" spans="1:59" ht="27" customHeight="1" x14ac:dyDescent="0.3">
      <c r="A31" s="236"/>
      <c r="B31" s="236"/>
      <c r="C31" s="236">
        <v>3</v>
      </c>
      <c r="D31" s="236" t="s">
        <v>92</v>
      </c>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row>
    <row r="32" spans="1:59" ht="27" customHeight="1" x14ac:dyDescent="0.3">
      <c r="A32" s="236"/>
      <c r="B32" s="236"/>
      <c r="C32" s="236">
        <v>4</v>
      </c>
      <c r="D32" s="811" t="s">
        <v>83</v>
      </c>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1"/>
      <c r="AL32" s="811"/>
      <c r="AM32" s="811"/>
      <c r="AN32" s="811"/>
      <c r="AO32" s="811"/>
      <c r="AP32" s="811"/>
      <c r="AQ32" s="811"/>
      <c r="AR32" s="811"/>
      <c r="AS32" s="811"/>
      <c r="AT32" s="811"/>
      <c r="AU32" s="811"/>
      <c r="AV32" s="811"/>
      <c r="AW32" s="811"/>
      <c r="AX32" s="811"/>
      <c r="AY32" s="811"/>
      <c r="AZ32" s="811"/>
      <c r="BA32" s="811"/>
      <c r="BB32" s="811"/>
      <c r="BC32" s="811"/>
      <c r="BD32" s="811"/>
      <c r="BE32" s="811"/>
      <c r="BF32" s="811"/>
      <c r="BG32" s="811"/>
    </row>
    <row r="33" spans="1:59" ht="27" customHeight="1" x14ac:dyDescent="0.3">
      <c r="A33" s="236"/>
      <c r="B33" s="236"/>
      <c r="C33" s="236">
        <v>5</v>
      </c>
      <c r="D33" s="811" t="s">
        <v>290</v>
      </c>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1"/>
      <c r="AO33" s="811"/>
      <c r="AP33" s="811"/>
      <c r="AQ33" s="811"/>
      <c r="AR33" s="811"/>
      <c r="AS33" s="811"/>
      <c r="AT33" s="811"/>
      <c r="AU33" s="811"/>
      <c r="AV33" s="811"/>
      <c r="AW33" s="811"/>
      <c r="AX33" s="811"/>
      <c r="AY33" s="811"/>
      <c r="AZ33" s="811"/>
      <c r="BA33" s="811"/>
      <c r="BB33" s="811"/>
      <c r="BC33" s="811"/>
      <c r="BD33" s="811"/>
      <c r="BE33" s="811"/>
      <c r="BF33" s="811"/>
      <c r="BG33" s="236"/>
    </row>
    <row r="34" spans="1:59" ht="27" customHeight="1" x14ac:dyDescent="0.3">
      <c r="A34" s="236"/>
      <c r="B34" s="236"/>
      <c r="C34" s="236">
        <v>6</v>
      </c>
      <c r="D34" s="811" t="s">
        <v>291</v>
      </c>
      <c r="E34" s="811"/>
      <c r="F34" s="811"/>
      <c r="G34" s="811"/>
      <c r="H34" s="811"/>
      <c r="I34" s="811"/>
      <c r="J34" s="811"/>
      <c r="K34" s="811"/>
      <c r="L34" s="811"/>
      <c r="M34" s="811"/>
      <c r="N34" s="811"/>
      <c r="O34" s="811"/>
      <c r="P34" s="811"/>
      <c r="Q34" s="811"/>
      <c r="R34" s="811"/>
      <c r="S34" s="811"/>
      <c r="T34" s="811"/>
      <c r="U34" s="811"/>
      <c r="V34" s="811"/>
      <c r="W34" s="811"/>
      <c r="X34" s="811"/>
      <c r="Y34" s="811"/>
      <c r="Z34" s="811"/>
      <c r="AA34" s="811"/>
      <c r="AB34" s="811"/>
      <c r="AC34" s="811"/>
      <c r="AD34" s="811"/>
      <c r="AE34" s="811"/>
      <c r="AF34" s="811"/>
      <c r="AG34" s="811"/>
      <c r="AH34" s="811"/>
      <c r="AI34" s="811"/>
      <c r="AJ34" s="811"/>
      <c r="AK34" s="811"/>
      <c r="AL34" s="811"/>
      <c r="AM34" s="811"/>
      <c r="AN34" s="811"/>
      <c r="AO34" s="811"/>
      <c r="AP34" s="811"/>
      <c r="AQ34" s="811"/>
      <c r="AR34" s="811"/>
      <c r="AS34" s="811"/>
      <c r="AT34" s="811"/>
      <c r="AU34" s="811"/>
      <c r="AV34" s="811"/>
      <c r="AW34" s="811"/>
      <c r="AX34" s="811"/>
      <c r="AY34" s="811"/>
      <c r="AZ34" s="811"/>
      <c r="BA34" s="811"/>
      <c r="BB34" s="811"/>
      <c r="BC34" s="811"/>
      <c r="BD34" s="811"/>
      <c r="BE34" s="811"/>
      <c r="BF34" s="811"/>
      <c r="BG34" s="811"/>
    </row>
    <row r="35" spans="1:59" ht="27" customHeight="1" x14ac:dyDescent="0.3">
      <c r="A35" s="236"/>
      <c r="B35" s="236"/>
      <c r="C35" s="236"/>
      <c r="D35" s="812" t="s">
        <v>200</v>
      </c>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296"/>
    </row>
    <row r="36" spans="1:59" ht="27" customHeight="1" x14ac:dyDescent="0.3">
      <c r="A36" s="236"/>
      <c r="B36" s="236"/>
      <c r="C36" s="236">
        <v>7</v>
      </c>
      <c r="D36" s="810" t="s">
        <v>364</v>
      </c>
      <c r="E36" s="810"/>
      <c r="F36" s="810"/>
      <c r="G36" s="810"/>
      <c r="H36" s="810"/>
      <c r="I36" s="810"/>
      <c r="J36" s="810"/>
      <c r="K36" s="810"/>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row>
    <row r="37" spans="1:59" ht="27" customHeight="1" x14ac:dyDescent="0.3">
      <c r="A37" s="236"/>
      <c r="B37" s="236"/>
      <c r="C37" s="236">
        <v>8</v>
      </c>
      <c r="D37" s="811" t="s">
        <v>293</v>
      </c>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1"/>
      <c r="AY37" s="811"/>
      <c r="AZ37" s="811"/>
      <c r="BA37" s="811"/>
      <c r="BB37" s="811"/>
      <c r="BC37" s="811"/>
      <c r="BD37" s="811"/>
      <c r="BE37" s="811"/>
      <c r="BF37" s="811"/>
      <c r="BG37" s="236"/>
    </row>
    <row r="38" spans="1:59" ht="27" customHeight="1" x14ac:dyDescent="0.3">
      <c r="A38" s="236"/>
      <c r="B38" s="236"/>
      <c r="C38" s="236"/>
      <c r="D38" s="812" t="s">
        <v>183</v>
      </c>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2"/>
      <c r="AZ38" s="812"/>
      <c r="BA38" s="812"/>
      <c r="BB38" s="812"/>
      <c r="BC38" s="812"/>
      <c r="BD38" s="812"/>
      <c r="BE38" s="812"/>
      <c r="BF38" s="296"/>
      <c r="BG38" s="236"/>
    </row>
    <row r="39" spans="1:59" ht="27" customHeight="1" x14ac:dyDescent="0.3">
      <c r="A39" s="236"/>
      <c r="B39" s="236"/>
      <c r="C39" s="236">
        <v>9</v>
      </c>
      <c r="D39" s="813" t="s">
        <v>294</v>
      </c>
      <c r="E39" s="813"/>
      <c r="F39" s="813"/>
      <c r="G39" s="813"/>
      <c r="H39" s="813"/>
      <c r="I39" s="813"/>
      <c r="J39" s="813"/>
      <c r="K39" s="813"/>
      <c r="L39" s="813"/>
      <c r="M39" s="813"/>
      <c r="N39" s="813"/>
      <c r="O39" s="813"/>
      <c r="P39" s="813"/>
      <c r="Q39" s="813"/>
      <c r="R39" s="813"/>
      <c r="S39" s="813"/>
      <c r="T39" s="813"/>
      <c r="U39" s="813"/>
      <c r="V39" s="813"/>
      <c r="W39" s="813"/>
      <c r="X39" s="813"/>
      <c r="Y39" s="813"/>
      <c r="Z39" s="813"/>
      <c r="AA39" s="813"/>
      <c r="AB39" s="813"/>
      <c r="AC39" s="813"/>
      <c r="AD39" s="813"/>
      <c r="AE39" s="813"/>
      <c r="AF39" s="813"/>
      <c r="AG39" s="813"/>
      <c r="AH39" s="813"/>
      <c r="AI39" s="813"/>
      <c r="AJ39" s="813"/>
      <c r="AK39" s="813"/>
      <c r="AL39" s="813"/>
      <c r="AM39" s="813"/>
      <c r="AN39" s="813"/>
      <c r="AO39" s="813"/>
      <c r="AP39" s="813"/>
      <c r="AQ39" s="813"/>
      <c r="AR39" s="813"/>
      <c r="AS39" s="813"/>
      <c r="AT39" s="813"/>
      <c r="AU39" s="813"/>
      <c r="AV39" s="813"/>
      <c r="AW39" s="813"/>
      <c r="AX39" s="813"/>
      <c r="AY39" s="813"/>
      <c r="AZ39" s="813"/>
      <c r="BA39" s="813"/>
      <c r="BB39" s="813"/>
      <c r="BC39" s="813"/>
      <c r="BD39" s="813"/>
      <c r="BE39" s="813"/>
      <c r="BF39" s="813"/>
      <c r="BG39" s="236"/>
    </row>
    <row r="40" spans="1:59" ht="27" customHeight="1" x14ac:dyDescent="0.3">
      <c r="A40" s="236"/>
      <c r="B40" s="236"/>
      <c r="C40" s="236">
        <v>10</v>
      </c>
      <c r="D40" s="236" t="s">
        <v>69</v>
      </c>
      <c r="E40" s="236"/>
      <c r="F40" s="236"/>
      <c r="G40" s="236"/>
      <c r="H40" s="236"/>
      <c r="I40" s="236"/>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row>
    <row r="41" spans="1:59" ht="27" customHeight="1" x14ac:dyDescent="0.3">
      <c r="A41" s="236"/>
      <c r="B41" s="236"/>
      <c r="C41" s="236">
        <v>11</v>
      </c>
      <c r="D41" s="810" t="s">
        <v>295</v>
      </c>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0"/>
      <c r="AO41" s="810"/>
      <c r="AP41" s="810"/>
      <c r="AQ41" s="810"/>
      <c r="AR41" s="810"/>
      <c r="AS41" s="810"/>
      <c r="AT41" s="810"/>
      <c r="AU41" s="810"/>
      <c r="AV41" s="810"/>
      <c r="AW41" s="810"/>
      <c r="AX41" s="810"/>
      <c r="AY41" s="810"/>
      <c r="AZ41" s="810"/>
      <c r="BA41" s="810"/>
      <c r="BB41" s="810"/>
      <c r="BC41" s="810"/>
      <c r="BD41" s="810"/>
      <c r="BE41" s="810"/>
      <c r="BF41" s="810"/>
      <c r="BG41" s="297"/>
    </row>
    <row r="42" spans="1:59" ht="30.75" customHeight="1" x14ac:dyDescent="0.3">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98"/>
    </row>
    <row r="43" spans="1:59" ht="27.75" customHeight="1" x14ac:dyDescent="0.3">
      <c r="A43" s="810" t="s">
        <v>365</v>
      </c>
      <c r="B43" s="810"/>
      <c r="C43" s="810"/>
      <c r="D43" s="810"/>
      <c r="E43" s="810"/>
      <c r="F43" s="810"/>
      <c r="G43" s="810"/>
      <c r="H43" s="810"/>
      <c r="I43" s="810"/>
      <c r="J43" s="810"/>
      <c r="K43" s="810"/>
      <c r="L43" s="295"/>
      <c r="M43" s="295"/>
      <c r="N43" s="295"/>
      <c r="O43" s="295"/>
    </row>
    <row r="44" spans="1:59" ht="27.75" customHeight="1" x14ac:dyDescent="0.3">
      <c r="C44" s="299" t="s">
        <v>93</v>
      </c>
      <c r="G44" s="299"/>
      <c r="H44" s="300"/>
      <c r="I44" s="299"/>
      <c r="J44" s="299"/>
      <c r="K44" s="300"/>
      <c r="L44" s="300"/>
      <c r="M44" s="300"/>
      <c r="N44" s="300"/>
      <c r="O44" s="300"/>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row>
    <row r="45" spans="1:59" ht="45.75" customHeight="1" x14ac:dyDescent="0.3">
      <c r="C45" s="302"/>
      <c r="D45" s="831" t="s">
        <v>163</v>
      </c>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1"/>
      <c r="AY45" s="831"/>
      <c r="AZ45" s="831"/>
      <c r="BA45" s="831"/>
      <c r="BB45" s="831"/>
      <c r="BC45" s="831"/>
      <c r="BD45" s="831"/>
      <c r="BE45" s="831"/>
      <c r="BF45" s="831"/>
      <c r="BG45" s="303"/>
    </row>
    <row r="46" spans="1:59" ht="27.75" customHeight="1" x14ac:dyDescent="0.3">
      <c r="C46" s="299" t="s">
        <v>94</v>
      </c>
      <c r="G46" s="299"/>
      <c r="H46" s="300"/>
      <c r="I46" s="299"/>
      <c r="J46" s="299"/>
      <c r="K46" s="300"/>
      <c r="L46" s="300"/>
      <c r="M46" s="300"/>
      <c r="N46" s="300"/>
      <c r="O46" s="300"/>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row>
    <row r="47" spans="1:59" ht="45" customHeight="1" x14ac:dyDescent="0.3">
      <c r="D47" s="831" t="s">
        <v>95</v>
      </c>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c r="AT47" s="831"/>
      <c r="AU47" s="831"/>
      <c r="AV47" s="831"/>
      <c r="AW47" s="831"/>
      <c r="AX47" s="831"/>
      <c r="AY47" s="831"/>
      <c r="AZ47" s="831"/>
      <c r="BA47" s="831"/>
      <c r="BB47" s="831"/>
      <c r="BC47" s="831"/>
      <c r="BD47" s="831"/>
      <c r="BE47" s="831"/>
      <c r="BF47" s="831"/>
      <c r="BG47" s="303"/>
    </row>
    <row r="49" spans="2:39" x14ac:dyDescent="0.3">
      <c r="B49" s="304" t="s">
        <v>366</v>
      </c>
      <c r="C49" s="304"/>
      <c r="D49" s="304"/>
      <c r="E49" s="304"/>
      <c r="F49" s="304"/>
      <c r="G49" s="304"/>
      <c r="H49" s="304"/>
      <c r="I49" s="304"/>
      <c r="J49" s="304"/>
      <c r="K49" s="304"/>
      <c r="L49" s="304"/>
      <c r="M49" s="304"/>
      <c r="N49" s="304"/>
      <c r="O49" s="304"/>
      <c r="V49" s="232" t="s">
        <v>298</v>
      </c>
    </row>
    <row r="50" spans="2:39" x14ac:dyDescent="0.3">
      <c r="B50" s="232" t="s">
        <v>299</v>
      </c>
      <c r="K50" s="832"/>
      <c r="L50" s="832"/>
      <c r="M50" s="832"/>
      <c r="N50" s="832"/>
      <c r="O50" s="832"/>
      <c r="P50" s="832"/>
      <c r="V50" s="833" t="s">
        <v>300</v>
      </c>
      <c r="W50" s="833"/>
      <c r="X50" s="834" t="s">
        <v>301</v>
      </c>
      <c r="Y50" s="834"/>
      <c r="Z50" s="834"/>
      <c r="AA50" s="834"/>
      <c r="AD50" s="834" t="s">
        <v>302</v>
      </c>
      <c r="AE50" s="834"/>
      <c r="AF50" s="834"/>
      <c r="AG50" s="834"/>
      <c r="AH50" s="834"/>
      <c r="AJ50" s="835" t="s">
        <v>303</v>
      </c>
      <c r="AK50" s="835"/>
      <c r="AL50" s="835"/>
      <c r="AM50" s="835"/>
    </row>
    <row r="51" spans="2:39" x14ac:dyDescent="0.3">
      <c r="B51" s="836"/>
      <c r="C51" s="837"/>
      <c r="D51" s="838"/>
      <c r="E51" s="839" t="s">
        <v>304</v>
      </c>
      <c r="F51" s="839"/>
      <c r="G51" s="839" t="s">
        <v>305</v>
      </c>
      <c r="H51" s="839"/>
      <c r="I51" s="839" t="s">
        <v>306</v>
      </c>
      <c r="J51" s="839"/>
      <c r="K51" s="839"/>
      <c r="L51" s="839"/>
      <c r="V51" s="833"/>
      <c r="W51" s="833"/>
      <c r="X51" s="834" t="s">
        <v>307</v>
      </c>
      <c r="Y51" s="834"/>
      <c r="Z51" s="834" t="s">
        <v>308</v>
      </c>
      <c r="AA51" s="834"/>
      <c r="AD51" s="834" t="s">
        <v>307</v>
      </c>
      <c r="AE51" s="834"/>
      <c r="AF51" s="834" t="s">
        <v>308</v>
      </c>
      <c r="AG51" s="834"/>
      <c r="AJ51" s="835" t="s">
        <v>309</v>
      </c>
      <c r="AK51" s="835"/>
      <c r="AL51" s="835"/>
      <c r="AM51" s="835"/>
    </row>
    <row r="52" spans="2:39" x14ac:dyDescent="0.3">
      <c r="B52" s="839" t="s">
        <v>310</v>
      </c>
      <c r="C52" s="839"/>
      <c r="D52" s="839"/>
      <c r="E52" s="840">
        <v>20</v>
      </c>
      <c r="F52" s="840"/>
      <c r="G52" s="840">
        <v>20</v>
      </c>
      <c r="H52" s="840"/>
      <c r="I52" s="840">
        <v>20</v>
      </c>
      <c r="J52" s="840"/>
      <c r="K52" s="841">
        <f>SUM(E52:J52)</f>
        <v>60</v>
      </c>
      <c r="L52" s="841"/>
      <c r="V52" s="839" t="s">
        <v>311</v>
      </c>
      <c r="W52" s="839"/>
      <c r="X52" s="828">
        <f>SUMIFS($AV$12:$AV$28,$A$12:$A$28,"訪問介護員",$F$12:$F$28,"Ａ")+SUMIFS($AV$12:$AV$28,$A$12:$A$28,"サービス提供責任者",$F$12:$F$28,"Ａ")</f>
        <v>160</v>
      </c>
      <c r="Y52" s="828"/>
      <c r="Z52" s="828">
        <f>SUMIFS($AY$12:$AY$28,$A$12:$A$28,"訪問介護員",$F$12:$F$28,"Ａ")+SUMIFS($AY$12:$AY$28,$A$12:$A$28,"サービス提供責任者",$F$12:$F$28,"Ａ")</f>
        <v>40</v>
      </c>
      <c r="AA52" s="828"/>
      <c r="AD52" s="829">
        <f>X52</f>
        <v>160</v>
      </c>
      <c r="AE52" s="830"/>
      <c r="AF52" s="829">
        <f>Z52</f>
        <v>40</v>
      </c>
      <c r="AG52" s="830"/>
      <c r="AL52" s="840"/>
      <c r="AM52" s="840"/>
    </row>
    <row r="53" spans="2:39" x14ac:dyDescent="0.3">
      <c r="B53" s="839" t="s">
        <v>312</v>
      </c>
      <c r="C53" s="839"/>
      <c r="D53" s="839"/>
      <c r="E53" s="840">
        <v>20</v>
      </c>
      <c r="F53" s="840"/>
      <c r="G53" s="840">
        <v>20</v>
      </c>
      <c r="H53" s="840"/>
      <c r="I53" s="840">
        <v>20</v>
      </c>
      <c r="J53" s="840"/>
      <c r="K53" s="841">
        <f>SUM(E53:J53)</f>
        <v>60</v>
      </c>
      <c r="L53" s="841"/>
      <c r="V53" s="839" t="s">
        <v>313</v>
      </c>
      <c r="W53" s="839"/>
      <c r="X53" s="828">
        <f>SUMIFS($AV$12:$AV$28,$A$12:$A$28,"訪問介護員",$F$12:$F$28,"Ｂ")+SUMIFS($AV$12:$AV$28,$A$12:$A$28,"サービス提供責任者",$F$12:$F$28,"Ｂ")</f>
        <v>80</v>
      </c>
      <c r="Y53" s="828"/>
      <c r="Z53" s="828">
        <f>SUMIFS($AY$12:$AY$28,$A$12:$A$28,"訪問介護員",$F$12:$F$28,"Ｂ")+SUMIFS($AY$12:$AY$28,$A$12:$A$28,"サービス提供責任者",$F$12:$F$28,"Ｂ")</f>
        <v>20</v>
      </c>
      <c r="AA53" s="828"/>
      <c r="AD53" s="829">
        <f t="shared" ref="AD53:AD55" si="4">X53</f>
        <v>80</v>
      </c>
      <c r="AE53" s="830"/>
      <c r="AF53" s="829">
        <f>Z53</f>
        <v>20</v>
      </c>
      <c r="AG53" s="830"/>
      <c r="AL53" s="840"/>
      <c r="AM53" s="840"/>
    </row>
    <row r="54" spans="2:39" x14ac:dyDescent="0.3">
      <c r="B54" s="839" t="s">
        <v>314</v>
      </c>
      <c r="C54" s="839"/>
      <c r="D54" s="839"/>
      <c r="E54" s="840">
        <v>20</v>
      </c>
      <c r="F54" s="840"/>
      <c r="G54" s="840">
        <v>20</v>
      </c>
      <c r="H54" s="840"/>
      <c r="I54" s="840">
        <v>20</v>
      </c>
      <c r="J54" s="840"/>
      <c r="K54" s="841">
        <f t="shared" ref="K54" si="5">SUM(E54:J54)</f>
        <v>60</v>
      </c>
      <c r="L54" s="841"/>
      <c r="V54" s="839" t="s">
        <v>315</v>
      </c>
      <c r="W54" s="839"/>
      <c r="X54" s="828">
        <f>SUMIFS($AV$12:$AV$28,$A$12:$A$28,"訪問介護員",$F$12:$F$28,"Ｃ")+SUMIFS($AV$12:$AV$28,$A$12:$A$28,"サービス提供責任者",$F$12:$F$28,"Ｃ")</f>
        <v>208</v>
      </c>
      <c r="Y54" s="828"/>
      <c r="Z54" s="828">
        <f>SUMIFS($AY$12:$AY$28,$A$12:$A$28,"訪問介護員",$F$12:$F$28,"Ｃ")+SUMIFS($AY$12:$AY$28,$A$12:$A$28,"サービス提供責任者",$F$12:$F$28,"Ｃ")</f>
        <v>52</v>
      </c>
      <c r="AA54" s="828"/>
      <c r="AD54" s="829">
        <f t="shared" si="4"/>
        <v>208</v>
      </c>
      <c r="AE54" s="830"/>
      <c r="AF54" s="829">
        <f>Z54</f>
        <v>52</v>
      </c>
      <c r="AG54" s="830"/>
      <c r="AL54" s="841" t="s">
        <v>316</v>
      </c>
      <c r="AM54" s="841"/>
    </row>
    <row r="55" spans="2:39" x14ac:dyDescent="0.3">
      <c r="B55" s="839" t="s">
        <v>317</v>
      </c>
      <c r="C55" s="839"/>
      <c r="D55" s="839"/>
      <c r="E55" s="841">
        <f>SUM(E52:F54)</f>
        <v>60</v>
      </c>
      <c r="F55" s="841"/>
      <c r="G55" s="841">
        <f>SUM(G52:H54)</f>
        <v>60</v>
      </c>
      <c r="H55" s="841"/>
      <c r="I55" s="841">
        <f>SUM(I52:J54)</f>
        <v>60</v>
      </c>
      <c r="J55" s="841"/>
      <c r="K55" s="841">
        <f>SUM(K52:L54)</f>
        <v>180</v>
      </c>
      <c r="L55" s="841"/>
      <c r="V55" s="839" t="s">
        <v>318</v>
      </c>
      <c r="W55" s="839"/>
      <c r="X55" s="828">
        <f>SUMIFS($AV$12:$AV$28,$A$12:$A$28,"訪問介護員",$F$12:$F$28,"Ｄ")+SUMIFS($AV$12:$AV$28,$A$12:$A$28,"サービス提供責任者",$F$12:$F$28,"Ｄ")</f>
        <v>0</v>
      </c>
      <c r="Y55" s="828"/>
      <c r="Z55" s="828">
        <f>SUMIFS($AY$12:$AY$28,$A$12:$A$28,"訪問介護員",$F$12:$F$28,"Ｄ")+SUMIFS($AY$12:$AY$28,$A$12:$A$28,"サービス提供責任者",$F$12:$F$28,"Ｄ")</f>
        <v>0</v>
      </c>
      <c r="AA55" s="828"/>
      <c r="AD55" s="829">
        <f t="shared" si="4"/>
        <v>0</v>
      </c>
      <c r="AE55" s="830"/>
      <c r="AF55" s="829">
        <f>Z55</f>
        <v>0</v>
      </c>
      <c r="AG55" s="830"/>
      <c r="AL55" s="841" t="s">
        <v>316</v>
      </c>
      <c r="AM55" s="841"/>
    </row>
    <row r="56" spans="2:39" x14ac:dyDescent="0.3">
      <c r="I56" s="834" t="s">
        <v>367</v>
      </c>
      <c r="J56" s="834"/>
      <c r="K56" s="834"/>
      <c r="L56" s="834"/>
      <c r="M56" s="834"/>
      <c r="V56" s="839" t="s">
        <v>317</v>
      </c>
      <c r="W56" s="839"/>
      <c r="X56" s="828">
        <f>SUM(X52:Y55)</f>
        <v>448</v>
      </c>
      <c r="Y56" s="828"/>
      <c r="Z56" s="828">
        <f>SUM(Z52:AA55)</f>
        <v>112</v>
      </c>
      <c r="AA56" s="828"/>
      <c r="AD56" s="830">
        <f>SUM(AD52:AE55)</f>
        <v>448</v>
      </c>
      <c r="AE56" s="830"/>
      <c r="AF56" s="830">
        <f>SUM(AF52:AG55)</f>
        <v>112</v>
      </c>
      <c r="AG56" s="830"/>
      <c r="AL56" s="841">
        <f>SUM(AL52:AM53)</f>
        <v>0</v>
      </c>
      <c r="AM56" s="841"/>
    </row>
    <row r="57" spans="2:39" x14ac:dyDescent="0.3">
      <c r="K57" s="836">
        <f>K55/3</f>
        <v>60</v>
      </c>
      <c r="L57" s="837"/>
      <c r="M57" s="838"/>
    </row>
    <row r="58" spans="2:39" x14ac:dyDescent="0.3">
      <c r="L58" s="232" t="s">
        <v>320</v>
      </c>
      <c r="V58" s="232" t="s">
        <v>321</v>
      </c>
      <c r="AD58" s="240" t="s">
        <v>322</v>
      </c>
      <c r="AE58" s="846" t="s">
        <v>323</v>
      </c>
      <c r="AF58" s="846"/>
    </row>
    <row r="59" spans="2:39" x14ac:dyDescent="0.3">
      <c r="C59" s="232" t="s">
        <v>324</v>
      </c>
      <c r="F59" s="232" t="s">
        <v>325</v>
      </c>
      <c r="L59" s="232" t="s">
        <v>326</v>
      </c>
      <c r="V59" s="305" t="s">
        <v>327</v>
      </c>
      <c r="AA59" s="305" t="s">
        <v>328</v>
      </c>
    </row>
    <row r="60" spans="2:39" x14ac:dyDescent="0.3">
      <c r="C60" s="839">
        <f>K57</f>
        <v>60</v>
      </c>
      <c r="D60" s="839"/>
      <c r="E60" s="302" t="s">
        <v>329</v>
      </c>
      <c r="F60" s="846">
        <v>40</v>
      </c>
      <c r="G60" s="846"/>
      <c r="H60" s="232" t="s">
        <v>330</v>
      </c>
      <c r="I60" s="847">
        <f>C60/F60</f>
        <v>1.5</v>
      </c>
      <c r="J60" s="847"/>
      <c r="K60" s="232" t="s">
        <v>331</v>
      </c>
      <c r="L60" s="848">
        <f>IF(C60&lt;40,1,ROUNDUP(I60,1))</f>
        <v>1.5</v>
      </c>
      <c r="M60" s="848"/>
      <c r="N60" s="848"/>
      <c r="V60" s="305" t="s">
        <v>332</v>
      </c>
      <c r="AA60" s="305" t="s">
        <v>333</v>
      </c>
      <c r="AF60" s="305" t="s">
        <v>334</v>
      </c>
    </row>
    <row r="61" spans="2:39" x14ac:dyDescent="0.3">
      <c r="L61" s="232" t="s">
        <v>335</v>
      </c>
      <c r="V61" s="839">
        <f>IF($AE$58="週",AF56,AD56)</f>
        <v>112</v>
      </c>
      <c r="W61" s="839"/>
      <c r="X61" s="839"/>
      <c r="Y61" s="839"/>
      <c r="Z61" s="302" t="s">
        <v>329</v>
      </c>
      <c r="AA61" s="839">
        <f>IF($AE$58="週",$AV$6,$BB$6)</f>
        <v>40</v>
      </c>
      <c r="AB61" s="839"/>
      <c r="AC61" s="839"/>
      <c r="AD61" s="839"/>
      <c r="AE61" s="232" t="s">
        <v>330</v>
      </c>
      <c r="AF61" s="842">
        <f>ROUNDDOWN(V61/AA61,1)</f>
        <v>2.8</v>
      </c>
      <c r="AG61" s="843"/>
      <c r="AH61" s="843"/>
      <c r="AI61" s="844"/>
    </row>
    <row r="62" spans="2:39" x14ac:dyDescent="0.3">
      <c r="C62" s="232" t="s">
        <v>336</v>
      </c>
      <c r="AF62" s="305" t="s">
        <v>337</v>
      </c>
    </row>
    <row r="63" spans="2:39" x14ac:dyDescent="0.3">
      <c r="D63" s="232" t="s">
        <v>338</v>
      </c>
    </row>
    <row r="64" spans="2:39" x14ac:dyDescent="0.3">
      <c r="C64" s="232" t="s">
        <v>339</v>
      </c>
      <c r="V64" s="232" t="s">
        <v>340</v>
      </c>
    </row>
    <row r="65" spans="1:35" x14ac:dyDescent="0.3">
      <c r="C65" s="232" t="s">
        <v>341</v>
      </c>
      <c r="V65" s="305" t="s">
        <v>303</v>
      </c>
      <c r="W65" s="305"/>
      <c r="X65" s="305"/>
      <c r="Y65" s="305"/>
      <c r="Z65" s="305"/>
      <c r="AA65" s="305"/>
      <c r="AB65" s="305"/>
      <c r="AC65" s="305"/>
      <c r="AD65" s="305"/>
      <c r="AE65" s="305"/>
      <c r="AF65" s="305"/>
    </row>
    <row r="66" spans="1:35" x14ac:dyDescent="0.3">
      <c r="C66" s="232" t="s">
        <v>342</v>
      </c>
      <c r="V66" s="305" t="s">
        <v>309</v>
      </c>
      <c r="W66" s="305"/>
      <c r="X66" s="305"/>
      <c r="Y66" s="305"/>
      <c r="Z66" s="305"/>
      <c r="AA66" s="305" t="s">
        <v>343</v>
      </c>
      <c r="AB66" s="305"/>
      <c r="AC66" s="305"/>
      <c r="AD66" s="305"/>
      <c r="AE66" s="305"/>
      <c r="AF66" s="305" t="s">
        <v>317</v>
      </c>
    </row>
    <row r="67" spans="1:35" x14ac:dyDescent="0.3">
      <c r="V67" s="839">
        <f>AL56</f>
        <v>0</v>
      </c>
      <c r="W67" s="839"/>
      <c r="X67" s="839"/>
      <c r="Y67" s="839"/>
      <c r="Z67" s="302" t="s">
        <v>344</v>
      </c>
      <c r="AA67" s="839">
        <f>AF61</f>
        <v>2.8</v>
      </c>
      <c r="AB67" s="839"/>
      <c r="AC67" s="839"/>
      <c r="AD67" s="839"/>
      <c r="AE67" s="232" t="s">
        <v>330</v>
      </c>
      <c r="AF67" s="845">
        <f>ROUNDDOWN(V67+AA67,1)</f>
        <v>2.8</v>
      </c>
      <c r="AG67" s="845"/>
      <c r="AH67" s="845"/>
      <c r="AI67" s="845"/>
    </row>
    <row r="69" spans="1:35" x14ac:dyDescent="0.3">
      <c r="A69" s="294" t="s">
        <v>187</v>
      </c>
      <c r="B69" s="294"/>
      <c r="C69" s="237"/>
      <c r="D69" s="243"/>
    </row>
    <row r="70" spans="1:35" x14ac:dyDescent="0.3">
      <c r="A70" s="243"/>
      <c r="B70" s="243"/>
      <c r="C70" s="237">
        <v>1</v>
      </c>
      <c r="D70" s="243" t="s">
        <v>188</v>
      </c>
    </row>
    <row r="71" spans="1:35" x14ac:dyDescent="0.3">
      <c r="A71" s="243"/>
      <c r="B71" s="243"/>
      <c r="C71" s="237">
        <v>2</v>
      </c>
      <c r="D71" s="243" t="s">
        <v>189</v>
      </c>
    </row>
    <row r="72" spans="1:35" x14ac:dyDescent="0.3">
      <c r="C72" s="302">
        <v>3</v>
      </c>
      <c r="D72" s="232" t="s">
        <v>345</v>
      </c>
    </row>
    <row r="73" spans="1:35" x14ac:dyDescent="0.3">
      <c r="C73" s="302">
        <v>4</v>
      </c>
      <c r="D73" s="232" t="s">
        <v>190</v>
      </c>
    </row>
    <row r="74" spans="1:35" x14ac:dyDescent="0.3">
      <c r="C74" s="302">
        <v>5</v>
      </c>
      <c r="D74" s="232" t="s">
        <v>191</v>
      </c>
    </row>
    <row r="75" spans="1:35" x14ac:dyDescent="0.3">
      <c r="C75" s="302">
        <v>6</v>
      </c>
      <c r="D75" s="232" t="s">
        <v>192</v>
      </c>
    </row>
    <row r="76" spans="1:35" x14ac:dyDescent="0.3">
      <c r="C76" s="302">
        <v>7</v>
      </c>
      <c r="D76" s="232" t="s">
        <v>193</v>
      </c>
    </row>
  </sheetData>
  <dataConsolidate/>
  <mergeCells count="240">
    <mergeCell ref="B54:D54"/>
    <mergeCell ref="E54:F54"/>
    <mergeCell ref="V61:Y61"/>
    <mergeCell ref="AA61:AD61"/>
    <mergeCell ref="AF61:AI61"/>
    <mergeCell ref="V67:Y67"/>
    <mergeCell ref="AA67:AD67"/>
    <mergeCell ref="AF67:AI67"/>
    <mergeCell ref="AF56:AG56"/>
    <mergeCell ref="K57:M57"/>
    <mergeCell ref="AE58:AF58"/>
    <mergeCell ref="X55:Y55"/>
    <mergeCell ref="Z55:AA55"/>
    <mergeCell ref="AD55:AE55"/>
    <mergeCell ref="AF55:AG55"/>
    <mergeCell ref="C60:D60"/>
    <mergeCell ref="F60:G60"/>
    <mergeCell ref="I60:J60"/>
    <mergeCell ref="L60:N60"/>
    <mergeCell ref="G54:H54"/>
    <mergeCell ref="I54:J54"/>
    <mergeCell ref="K54:L54"/>
    <mergeCell ref="V54:W54"/>
    <mergeCell ref="X54:Y54"/>
    <mergeCell ref="AL55:AM55"/>
    <mergeCell ref="I56:M56"/>
    <mergeCell ref="V56:W56"/>
    <mergeCell ref="X56:Y56"/>
    <mergeCell ref="Z56:AA56"/>
    <mergeCell ref="AD56:AE56"/>
    <mergeCell ref="AL56:AM56"/>
    <mergeCell ref="B55:D55"/>
    <mergeCell ref="E55:F55"/>
    <mergeCell ref="G55:H55"/>
    <mergeCell ref="I55:J55"/>
    <mergeCell ref="K55:L55"/>
    <mergeCell ref="V55:W55"/>
    <mergeCell ref="Z54:AA54"/>
    <mergeCell ref="AD54:AE54"/>
    <mergeCell ref="AF52:AG52"/>
    <mergeCell ref="AL52:AM52"/>
    <mergeCell ref="AF53:AG53"/>
    <mergeCell ref="AL53:AM53"/>
    <mergeCell ref="AF54:AG54"/>
    <mergeCell ref="AL54:AM54"/>
    <mergeCell ref="B53:D53"/>
    <mergeCell ref="E53:F53"/>
    <mergeCell ref="G53:H53"/>
    <mergeCell ref="I53:J53"/>
    <mergeCell ref="K53:L53"/>
    <mergeCell ref="V53:W53"/>
    <mergeCell ref="X53:Y53"/>
    <mergeCell ref="Z53:AA53"/>
    <mergeCell ref="AD53:AE53"/>
    <mergeCell ref="B52:D52"/>
    <mergeCell ref="E52:F52"/>
    <mergeCell ref="G52:H52"/>
    <mergeCell ref="I52:J52"/>
    <mergeCell ref="K52:L52"/>
    <mergeCell ref="V52:W52"/>
    <mergeCell ref="X52:Y52"/>
    <mergeCell ref="Z52:AA52"/>
    <mergeCell ref="AD52:AE52"/>
    <mergeCell ref="D45:BF45"/>
    <mergeCell ref="D47:BF47"/>
    <mergeCell ref="K50:P50"/>
    <mergeCell ref="V50:W51"/>
    <mergeCell ref="X50:AA50"/>
    <mergeCell ref="AD50:AH50"/>
    <mergeCell ref="AJ50:AM50"/>
    <mergeCell ref="B51:D51"/>
    <mergeCell ref="E51:F51"/>
    <mergeCell ref="G51:H51"/>
    <mergeCell ref="AJ51:AM51"/>
    <mergeCell ref="I51:J51"/>
    <mergeCell ref="K51:L51"/>
    <mergeCell ref="X51:Y51"/>
    <mergeCell ref="Z51:AA51"/>
    <mergeCell ref="AD51:AE51"/>
    <mergeCell ref="AF51:AG51"/>
    <mergeCell ref="D36:AJ36"/>
    <mergeCell ref="D37:BF37"/>
    <mergeCell ref="D38:BE38"/>
    <mergeCell ref="D39:BF39"/>
    <mergeCell ref="D41:BF41"/>
    <mergeCell ref="A43:K43"/>
    <mergeCell ref="BB28:BG28"/>
    <mergeCell ref="A29:B29"/>
    <mergeCell ref="D32:BG32"/>
    <mergeCell ref="D33:BF33"/>
    <mergeCell ref="D34:BG34"/>
    <mergeCell ref="D35:BF35"/>
    <mergeCell ref="A28:E28"/>
    <mergeCell ref="F28:G28"/>
    <mergeCell ref="H28:J28"/>
    <mergeCell ref="K28:P28"/>
    <mergeCell ref="AV28:AX28"/>
    <mergeCell ref="AY28:BA28"/>
    <mergeCell ref="BB26:BG26"/>
    <mergeCell ref="A27:E27"/>
    <mergeCell ref="F27:G27"/>
    <mergeCell ref="H27:J27"/>
    <mergeCell ref="K27:P27"/>
    <mergeCell ref="AV27:AX27"/>
    <mergeCell ref="AY27:BA27"/>
    <mergeCell ref="BB27:BG27"/>
    <mergeCell ref="A26:E26"/>
    <mergeCell ref="F26:G26"/>
    <mergeCell ref="H26:J26"/>
    <mergeCell ref="K26:P26"/>
    <mergeCell ref="AV26:AX26"/>
    <mergeCell ref="AY26:BA26"/>
    <mergeCell ref="BB24:BG24"/>
    <mergeCell ref="A25:E25"/>
    <mergeCell ref="F25:G25"/>
    <mergeCell ref="H25:J25"/>
    <mergeCell ref="K25:P25"/>
    <mergeCell ref="AV25:AX25"/>
    <mergeCell ref="AY25:BA25"/>
    <mergeCell ref="BB25:BG25"/>
    <mergeCell ref="A24:E24"/>
    <mergeCell ref="F24:G24"/>
    <mergeCell ref="H24:J24"/>
    <mergeCell ref="K24:P24"/>
    <mergeCell ref="AV24:AX24"/>
    <mergeCell ref="AY24:BA24"/>
    <mergeCell ref="BB22:BG22"/>
    <mergeCell ref="A23:E23"/>
    <mergeCell ref="F23:G23"/>
    <mergeCell ref="H23:J23"/>
    <mergeCell ref="K23:P23"/>
    <mergeCell ref="AV23:AX23"/>
    <mergeCell ref="AY23:BA23"/>
    <mergeCell ref="BB23:BG23"/>
    <mergeCell ref="A22:E22"/>
    <mergeCell ref="F22:G22"/>
    <mergeCell ref="H22:J22"/>
    <mergeCell ref="K22:P22"/>
    <mergeCell ref="AV22:AX22"/>
    <mergeCell ref="AY22:BA22"/>
    <mergeCell ref="BB20:BG20"/>
    <mergeCell ref="A21:E21"/>
    <mergeCell ref="F21:G21"/>
    <mergeCell ref="H21:J21"/>
    <mergeCell ref="K21:P21"/>
    <mergeCell ref="AV21:AX21"/>
    <mergeCell ref="AY21:BA21"/>
    <mergeCell ref="BB21:BG21"/>
    <mergeCell ref="A20:E20"/>
    <mergeCell ref="F20:G20"/>
    <mergeCell ref="H20:J20"/>
    <mergeCell ref="K20:P20"/>
    <mergeCell ref="AV20:AX20"/>
    <mergeCell ref="AY20:BA20"/>
    <mergeCell ref="BB18:BG18"/>
    <mergeCell ref="A19:E19"/>
    <mergeCell ref="F19:G19"/>
    <mergeCell ref="H19:J19"/>
    <mergeCell ref="K19:P19"/>
    <mergeCell ref="AV19:AX19"/>
    <mergeCell ref="AY19:BA19"/>
    <mergeCell ref="BB19:BG19"/>
    <mergeCell ref="A18:E18"/>
    <mergeCell ref="F18:G18"/>
    <mergeCell ref="H18:J18"/>
    <mergeCell ref="K18:P18"/>
    <mergeCell ref="AV18:AX18"/>
    <mergeCell ref="AY18:BA18"/>
    <mergeCell ref="BB16:BG16"/>
    <mergeCell ref="A17:E17"/>
    <mergeCell ref="F17:G17"/>
    <mergeCell ref="H17:J17"/>
    <mergeCell ref="K17:P17"/>
    <mergeCell ref="AV17:AX17"/>
    <mergeCell ref="AY17:BA17"/>
    <mergeCell ref="BB17:BG17"/>
    <mergeCell ref="A16:E16"/>
    <mergeCell ref="F16:G16"/>
    <mergeCell ref="H16:J16"/>
    <mergeCell ref="K16:P16"/>
    <mergeCell ref="AV16:AX16"/>
    <mergeCell ref="AY16:BA16"/>
    <mergeCell ref="A8:E11"/>
    <mergeCell ref="F8:G11"/>
    <mergeCell ref="H8:J11"/>
    <mergeCell ref="K8:P11"/>
    <mergeCell ref="Q8:W8"/>
    <mergeCell ref="X8:AD8"/>
    <mergeCell ref="BB14:BG14"/>
    <mergeCell ref="A15:E15"/>
    <mergeCell ref="F15:G15"/>
    <mergeCell ref="H15:J15"/>
    <mergeCell ref="K15:P15"/>
    <mergeCell ref="AV15:AX15"/>
    <mergeCell ref="AY15:BA15"/>
    <mergeCell ref="BB15:BG15"/>
    <mergeCell ref="A14:E14"/>
    <mergeCell ref="F14:G14"/>
    <mergeCell ref="H14:J14"/>
    <mergeCell ref="K14:P14"/>
    <mergeCell ref="AV14:AX14"/>
    <mergeCell ref="AY14:BA14"/>
    <mergeCell ref="BB12:BG12"/>
    <mergeCell ref="A13:E13"/>
    <mergeCell ref="F13:G13"/>
    <mergeCell ref="H13:J13"/>
    <mergeCell ref="K13:P13"/>
    <mergeCell ref="AV13:AX13"/>
    <mergeCell ref="AY13:BA13"/>
    <mergeCell ref="BB13:BG13"/>
    <mergeCell ref="A12:E12"/>
    <mergeCell ref="F12:G12"/>
    <mergeCell ref="H12:J12"/>
    <mergeCell ref="K12:P12"/>
    <mergeCell ref="AV12:AX12"/>
    <mergeCell ref="AY12:BA12"/>
    <mergeCell ref="AF1:AH2"/>
    <mergeCell ref="AI1:AJ2"/>
    <mergeCell ref="AL1:AP1"/>
    <mergeCell ref="AE8:AK8"/>
    <mergeCell ref="AL8:AR8"/>
    <mergeCell ref="AQ1:BF1"/>
    <mergeCell ref="A2:Q4"/>
    <mergeCell ref="AL2:AP2"/>
    <mergeCell ref="AQ2:BF2"/>
    <mergeCell ref="BB4:BD4"/>
    <mergeCell ref="S1:T2"/>
    <mergeCell ref="U1:W2"/>
    <mergeCell ref="X1:Y2"/>
    <mergeCell ref="Z1:Z2"/>
    <mergeCell ref="AA1:AD2"/>
    <mergeCell ref="AE1:AE2"/>
    <mergeCell ref="AS8:AU8"/>
    <mergeCell ref="AV8:AX11"/>
    <mergeCell ref="AY8:BA11"/>
    <mergeCell ref="BB8:BG11"/>
    <mergeCell ref="BB5:BD5"/>
    <mergeCell ref="AV6:AX6"/>
    <mergeCell ref="BB6:BD6"/>
    <mergeCell ref="BB7:BD7"/>
  </mergeCells>
  <phoneticPr fontId="7"/>
  <dataValidations count="7">
    <dataValidation type="list" allowBlank="1" showInputMessage="1" showErrorMessage="1" sqref="A12:E28">
      <formula1>"管理者,サービス提供責任者,訪問介護員,訪問介護員（区）"</formula1>
    </dataValidation>
    <dataValidation type="list" allowBlank="1" showInputMessage="1" showErrorMessage="1" sqref="BB5 AZ6">
      <formula1>"予定,実績,予定・実績"</formula1>
    </dataValidation>
    <dataValidation type="list" allowBlank="1" showInputMessage="1" showErrorMessage="1" sqref="BB4:BD4">
      <formula1>"４週,暦月"</formula1>
    </dataValidation>
    <dataValidation type="list" allowBlank="1" showInputMessage="1" showErrorMessage="1" sqref="F12:G28">
      <formula1>"Ａ,Ｂ,Ｃ,Ｄ"</formula1>
    </dataValidation>
    <dataValidation type="list" allowBlank="1" showInputMessage="1" showErrorMessage="1" sqref="F60:G60">
      <formula1>"40,50"</formula1>
    </dataValidation>
    <dataValidation type="list" allowBlank="1" showInputMessage="1" showErrorMessage="1" sqref="AE58:AF58">
      <formula1>"週,暦月"</formula1>
    </dataValidation>
    <dataValidation type="list" allowBlank="1" showInputMessage="1" showErrorMessage="1" sqref="H12:J28">
      <formula1>"介,初,実,１,２,区,－"</formula1>
    </dataValidation>
  </dataValidations>
  <printOptions horizontalCentered="1"/>
  <pageMargins left="0.59055118110236227" right="0.59055118110236227" top="0.39370078740157483" bottom="0.23622047244094491" header="0.27559055118110237" footer="0.27559055118110237"/>
  <pageSetup paperSize="9" scale="39" orientation="landscape" r:id="rId1"/>
  <headerFooter alignWithMargins="0"/>
  <rowBreaks count="1" manualBreakCount="1">
    <brk id="47" max="5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9"/>
  <sheetViews>
    <sheetView view="pageBreakPreview" zoomScaleNormal="75" zoomScaleSheetLayoutView="100" workbookViewId="0">
      <selection activeCell="W26" sqref="W26"/>
    </sheetView>
  </sheetViews>
  <sheetFormatPr defaultColWidth="9" defaultRowHeight="14" x14ac:dyDescent="0.2"/>
  <cols>
    <col min="1" max="1" width="2.6328125" style="34" customWidth="1"/>
    <col min="2" max="28" width="4.26953125" style="34" customWidth="1"/>
    <col min="29" max="29" width="4.36328125" style="34" customWidth="1"/>
    <col min="30" max="16384" width="9" style="34"/>
  </cols>
  <sheetData>
    <row r="1" spans="1:30" ht="18" customHeight="1" x14ac:dyDescent="0.2">
      <c r="A1" s="174" t="s">
        <v>267</v>
      </c>
      <c r="F1" s="54"/>
      <c r="G1" s="54"/>
      <c r="H1" s="54"/>
      <c r="I1" s="41"/>
      <c r="J1" s="41"/>
      <c r="K1" s="41"/>
      <c r="L1" s="41"/>
      <c r="M1" s="41"/>
      <c r="N1" s="41"/>
      <c r="O1" s="41"/>
      <c r="P1" s="41"/>
      <c r="Q1" s="41"/>
      <c r="R1" s="41"/>
      <c r="S1" s="41"/>
      <c r="T1" s="41"/>
      <c r="U1" s="41"/>
      <c r="V1" s="41"/>
      <c r="W1" s="41"/>
      <c r="X1" s="41"/>
      <c r="Y1" s="41"/>
      <c r="Z1" s="41"/>
      <c r="AA1" s="41"/>
      <c r="AB1" s="41"/>
    </row>
    <row r="2" spans="1:30" ht="23.25" customHeight="1" x14ac:dyDescent="0.2">
      <c r="A2" s="868" t="s">
        <v>48</v>
      </c>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row>
    <row r="3" spans="1:30" ht="7.5" customHeight="1" thickBot="1" x14ac:dyDescent="0.25">
      <c r="E3" s="41"/>
      <c r="F3" s="41"/>
      <c r="G3" s="41"/>
      <c r="H3" s="41"/>
      <c r="I3" s="41"/>
      <c r="J3" s="41"/>
      <c r="K3" s="41"/>
      <c r="L3" s="41"/>
      <c r="M3" s="41"/>
      <c r="N3" s="41"/>
      <c r="O3" s="41"/>
      <c r="P3" s="41"/>
      <c r="Q3" s="41"/>
      <c r="R3" s="41"/>
      <c r="S3" s="41"/>
      <c r="T3" s="41"/>
      <c r="U3" s="41"/>
      <c r="V3" s="41"/>
      <c r="W3" s="41"/>
      <c r="X3" s="41"/>
      <c r="Y3" s="41"/>
      <c r="Z3" s="41"/>
      <c r="AA3" s="41"/>
      <c r="AB3" s="41"/>
    </row>
    <row r="4" spans="1:30" ht="20.25" customHeight="1" thickBot="1" x14ac:dyDescent="0.25">
      <c r="B4" s="861" t="s">
        <v>164</v>
      </c>
      <c r="C4" s="862"/>
      <c r="D4" s="862"/>
      <c r="E4" s="862"/>
      <c r="F4" s="863"/>
      <c r="G4" s="864"/>
      <c r="H4" s="865"/>
      <c r="I4" s="865"/>
      <c r="J4" s="865"/>
      <c r="K4" s="865"/>
      <c r="L4" s="865"/>
      <c r="M4" s="865"/>
      <c r="N4" s="865"/>
      <c r="O4" s="865"/>
      <c r="P4" s="865"/>
      <c r="Q4" s="866"/>
      <c r="R4" s="41"/>
      <c r="S4" s="41"/>
      <c r="T4" s="41"/>
      <c r="U4" s="41"/>
      <c r="V4" s="41"/>
      <c r="W4" s="41"/>
      <c r="X4" s="41"/>
      <c r="Y4" s="41"/>
      <c r="Z4" s="41"/>
      <c r="AA4" s="41"/>
      <c r="AB4" s="41"/>
    </row>
    <row r="5" spans="1:30" ht="15" customHeight="1" x14ac:dyDescent="0.3">
      <c r="B5" s="35"/>
      <c r="C5" s="36"/>
      <c r="D5" s="36"/>
      <c r="E5" s="45"/>
      <c r="F5" s="36"/>
      <c r="G5" s="41"/>
      <c r="H5" s="41"/>
      <c r="I5" s="41"/>
      <c r="J5" s="41"/>
      <c r="K5" s="41"/>
      <c r="L5" s="41"/>
      <c r="M5" s="41"/>
      <c r="N5" s="41"/>
      <c r="O5" s="41"/>
      <c r="P5" s="41"/>
      <c r="Q5" s="41"/>
      <c r="R5" s="36"/>
      <c r="S5" s="36"/>
      <c r="T5" s="36"/>
      <c r="U5" s="36"/>
      <c r="V5" s="36"/>
      <c r="W5" s="36"/>
      <c r="X5" s="36"/>
      <c r="Y5" s="36"/>
      <c r="Z5" s="36"/>
      <c r="AA5" s="36"/>
      <c r="AB5" s="36"/>
      <c r="AC5" s="36"/>
      <c r="AD5" s="37"/>
    </row>
    <row r="6" spans="1:30" ht="15" customHeight="1" x14ac:dyDescent="0.2">
      <c r="B6" s="43"/>
      <c r="C6" s="41"/>
      <c r="D6" s="41"/>
      <c r="E6" s="46"/>
      <c r="F6" s="46"/>
      <c r="G6" s="46"/>
      <c r="H6" s="41"/>
      <c r="I6" s="41"/>
      <c r="J6" s="41"/>
      <c r="K6" s="41"/>
      <c r="L6" s="41"/>
      <c r="M6" s="47"/>
      <c r="N6" s="41"/>
      <c r="O6" s="41"/>
      <c r="P6" s="41"/>
      <c r="Q6" s="41"/>
      <c r="R6" s="41"/>
      <c r="S6" s="41"/>
      <c r="T6" s="41"/>
      <c r="U6" s="41"/>
      <c r="V6" s="41"/>
      <c r="W6" s="41"/>
      <c r="X6" s="41"/>
      <c r="Y6" s="41"/>
      <c r="Z6" s="41"/>
      <c r="AA6" s="41"/>
      <c r="AB6" s="41"/>
      <c r="AC6" s="41"/>
      <c r="AD6" s="42"/>
    </row>
    <row r="7" spans="1:30" ht="15" customHeight="1" x14ac:dyDescent="0.2">
      <c r="B7" s="43"/>
      <c r="C7" s="41"/>
      <c r="D7" s="41"/>
      <c r="E7" s="46"/>
      <c r="F7" s="46"/>
      <c r="G7" s="46"/>
      <c r="H7" s="41"/>
      <c r="I7" s="41"/>
      <c r="J7" s="41"/>
      <c r="K7" s="41"/>
      <c r="L7" s="41"/>
      <c r="M7" s="47"/>
      <c r="N7" s="41"/>
      <c r="O7" s="41"/>
      <c r="P7" s="41"/>
      <c r="Q7" s="41"/>
      <c r="R7" s="41"/>
      <c r="S7" s="41"/>
      <c r="T7" s="41"/>
      <c r="U7" s="41"/>
      <c r="V7" s="41"/>
      <c r="W7" s="41"/>
      <c r="X7" s="41"/>
      <c r="Y7" s="41"/>
      <c r="Z7" s="41"/>
      <c r="AA7" s="41"/>
      <c r="AB7" s="41"/>
      <c r="AC7" s="41"/>
      <c r="AD7" s="42"/>
    </row>
    <row r="8" spans="1:30" ht="15" customHeight="1" x14ac:dyDescent="0.2">
      <c r="B8" s="43"/>
      <c r="C8" s="41"/>
      <c r="D8" s="41"/>
      <c r="E8" s="46"/>
      <c r="F8" s="46"/>
      <c r="G8" s="46"/>
      <c r="H8" s="41"/>
      <c r="I8" s="41"/>
      <c r="J8" s="41"/>
      <c r="K8" s="41"/>
      <c r="L8" s="41"/>
      <c r="M8" s="47"/>
      <c r="N8" s="41"/>
      <c r="O8" s="41"/>
      <c r="P8" s="41"/>
      <c r="Q8" s="41"/>
      <c r="R8" s="41"/>
      <c r="S8" s="41"/>
      <c r="T8" s="41"/>
      <c r="U8" s="41"/>
      <c r="V8" s="41"/>
      <c r="W8" s="41"/>
      <c r="X8" s="41"/>
      <c r="Y8" s="41"/>
      <c r="Z8" s="41"/>
      <c r="AA8" s="41"/>
      <c r="AB8" s="41"/>
      <c r="AC8" s="41"/>
      <c r="AD8" s="42"/>
    </row>
    <row r="9" spans="1:30" ht="15" customHeight="1" x14ac:dyDescent="0.2">
      <c r="B9" s="43"/>
      <c r="C9" s="41"/>
      <c r="D9" s="41"/>
      <c r="E9" s="46"/>
      <c r="F9" s="46"/>
      <c r="G9" s="46"/>
      <c r="H9" s="41"/>
      <c r="I9" s="41"/>
      <c r="J9" s="41"/>
      <c r="K9" s="41"/>
      <c r="L9" s="41"/>
      <c r="M9" s="47"/>
      <c r="N9" s="41"/>
      <c r="O9" s="41"/>
      <c r="P9" s="41"/>
      <c r="Q9" s="41"/>
      <c r="R9" s="41"/>
      <c r="S9" s="41"/>
      <c r="T9" s="41"/>
      <c r="U9" s="41"/>
      <c r="V9" s="41"/>
      <c r="W9" s="41"/>
      <c r="X9" s="41"/>
      <c r="Y9" s="41"/>
      <c r="Z9" s="41"/>
      <c r="AA9" s="41"/>
      <c r="AB9" s="41"/>
      <c r="AC9" s="41"/>
      <c r="AD9" s="42"/>
    </row>
    <row r="10" spans="1:30" ht="15" customHeight="1" x14ac:dyDescent="0.2">
      <c r="B10" s="43"/>
      <c r="C10" s="41"/>
      <c r="D10" s="41"/>
      <c r="E10" s="48"/>
      <c r="F10" s="48"/>
      <c r="G10" s="46"/>
      <c r="H10" s="41"/>
      <c r="I10" s="41"/>
      <c r="J10" s="41"/>
      <c r="K10" s="41"/>
      <c r="L10" s="41"/>
      <c r="M10" s="47"/>
      <c r="N10" s="41"/>
      <c r="O10" s="161"/>
      <c r="P10" s="161"/>
      <c r="Q10" s="161"/>
      <c r="R10" s="161"/>
      <c r="S10" s="161"/>
      <c r="T10" s="161"/>
      <c r="U10" s="161"/>
      <c r="V10" s="161"/>
      <c r="W10" s="161"/>
      <c r="X10" s="161"/>
      <c r="Y10" s="48"/>
      <c r="Z10" s="49"/>
      <c r="AA10" s="49"/>
      <c r="AB10" s="44"/>
      <c r="AC10" s="41"/>
      <c r="AD10" s="42"/>
    </row>
    <row r="11" spans="1:30" ht="15" customHeight="1" x14ac:dyDescent="0.2">
      <c r="B11" s="43"/>
      <c r="C11" s="41"/>
      <c r="D11" s="41"/>
      <c r="E11" s="48"/>
      <c r="F11" s="48"/>
      <c r="G11" s="46"/>
      <c r="H11" s="41"/>
      <c r="I11" s="41"/>
      <c r="J11" s="41"/>
      <c r="K11" s="41"/>
      <c r="L11" s="41"/>
      <c r="M11" s="47"/>
      <c r="N11" s="41"/>
      <c r="O11" s="161"/>
      <c r="P11" s="161"/>
      <c r="Q11" s="161"/>
      <c r="R11" s="161"/>
      <c r="S11" s="161"/>
      <c r="T11" s="161"/>
      <c r="U11" s="161"/>
      <c r="V11" s="161"/>
      <c r="W11" s="161"/>
      <c r="X11" s="161"/>
      <c r="Y11" s="48"/>
      <c r="Z11" s="49"/>
      <c r="AA11" s="49"/>
      <c r="AB11" s="44"/>
      <c r="AC11" s="41"/>
      <c r="AD11" s="42"/>
    </row>
    <row r="12" spans="1:30" ht="15" customHeight="1" x14ac:dyDescent="0.2">
      <c r="B12" s="43"/>
      <c r="C12" s="41"/>
      <c r="D12" s="41"/>
      <c r="E12" s="48"/>
      <c r="F12" s="48"/>
      <c r="G12" s="46"/>
      <c r="H12" s="41"/>
      <c r="I12" s="41"/>
      <c r="J12" s="41"/>
      <c r="K12" s="41"/>
      <c r="L12" s="41"/>
      <c r="M12" s="47"/>
      <c r="N12" s="41"/>
      <c r="O12" s="161"/>
      <c r="P12" s="161"/>
      <c r="Q12" s="161"/>
      <c r="R12" s="161"/>
      <c r="S12" s="161"/>
      <c r="T12" s="161"/>
      <c r="U12" s="161"/>
      <c r="V12" s="161"/>
      <c r="W12" s="161"/>
      <c r="X12" s="161"/>
      <c r="Y12" s="48"/>
      <c r="Z12" s="49"/>
      <c r="AA12" s="49"/>
      <c r="AB12" s="44"/>
      <c r="AC12" s="41"/>
      <c r="AD12" s="42"/>
    </row>
    <row r="13" spans="1:30" ht="15" customHeight="1" x14ac:dyDescent="0.2">
      <c r="B13" s="43"/>
      <c r="C13" s="41"/>
      <c r="D13" s="41"/>
      <c r="E13" s="48"/>
      <c r="F13" s="48"/>
      <c r="G13" s="46"/>
      <c r="H13" s="41"/>
      <c r="I13" s="41"/>
      <c r="J13" s="41"/>
      <c r="K13" s="41"/>
      <c r="L13" s="41"/>
      <c r="M13" s="47"/>
      <c r="N13" s="41"/>
      <c r="O13" s="161"/>
      <c r="P13" s="161"/>
      <c r="Q13" s="161"/>
      <c r="R13" s="161"/>
      <c r="S13" s="161"/>
      <c r="T13" s="161"/>
      <c r="U13" s="161"/>
      <c r="V13" s="161"/>
      <c r="W13" s="161"/>
      <c r="X13" s="161"/>
      <c r="Y13" s="48"/>
      <c r="Z13" s="49"/>
      <c r="AA13" s="49"/>
      <c r="AB13" s="44"/>
      <c r="AC13" s="41"/>
      <c r="AD13" s="42"/>
    </row>
    <row r="14" spans="1:30" ht="15" customHeight="1" x14ac:dyDescent="0.2">
      <c r="B14" s="43"/>
      <c r="C14" s="41"/>
      <c r="D14" s="41"/>
      <c r="E14" s="48"/>
      <c r="F14" s="48"/>
      <c r="G14" s="46"/>
      <c r="H14" s="41"/>
      <c r="I14" s="41"/>
      <c r="J14" s="41"/>
      <c r="K14" s="41"/>
      <c r="L14" s="41"/>
      <c r="M14" s="47"/>
      <c r="N14" s="41"/>
      <c r="O14" s="161"/>
      <c r="P14" s="161"/>
      <c r="Q14" s="161"/>
      <c r="R14" s="161"/>
      <c r="S14" s="161"/>
      <c r="T14" s="161"/>
      <c r="U14" s="161"/>
      <c r="V14" s="161"/>
      <c r="W14" s="161"/>
      <c r="X14" s="161"/>
      <c r="Y14" s="48"/>
      <c r="Z14" s="49"/>
      <c r="AA14" s="49"/>
      <c r="AB14" s="44"/>
      <c r="AC14" s="41"/>
      <c r="AD14" s="42"/>
    </row>
    <row r="15" spans="1:30" ht="15" customHeight="1" x14ac:dyDescent="0.2">
      <c r="B15" s="43"/>
      <c r="C15" s="41"/>
      <c r="D15" s="41"/>
      <c r="E15" s="48"/>
      <c r="F15" s="48"/>
      <c r="G15" s="46"/>
      <c r="H15" s="41"/>
      <c r="I15" s="41"/>
      <c r="J15" s="41"/>
      <c r="K15" s="41"/>
      <c r="L15" s="41"/>
      <c r="M15" s="47"/>
      <c r="N15" s="41"/>
      <c r="O15" s="161"/>
      <c r="P15" s="161"/>
      <c r="Q15" s="161"/>
      <c r="R15" s="161"/>
      <c r="S15" s="161"/>
      <c r="T15" s="161"/>
      <c r="U15" s="161"/>
      <c r="V15" s="161"/>
      <c r="W15" s="161"/>
      <c r="X15" s="161"/>
      <c r="Y15" s="48"/>
      <c r="Z15" s="49"/>
      <c r="AA15" s="49"/>
      <c r="AB15" s="44"/>
      <c r="AC15" s="41"/>
      <c r="AD15" s="42"/>
    </row>
    <row r="16" spans="1:30" ht="15" customHeight="1" x14ac:dyDescent="0.2">
      <c r="B16" s="43"/>
      <c r="C16" s="41"/>
      <c r="D16" s="41"/>
      <c r="E16" s="160"/>
      <c r="F16" s="41"/>
      <c r="G16" s="41"/>
      <c r="H16" s="161"/>
      <c r="I16" s="41"/>
      <c r="J16" s="41"/>
      <c r="K16" s="41"/>
      <c r="L16" s="41"/>
      <c r="M16" s="44"/>
      <c r="N16" s="44"/>
      <c r="O16" s="44"/>
      <c r="P16" s="44"/>
      <c r="Q16" s="44"/>
      <c r="R16" s="44"/>
      <c r="S16" s="44"/>
      <c r="T16" s="44"/>
      <c r="U16" s="44"/>
      <c r="V16" s="44"/>
      <c r="W16" s="44"/>
      <c r="X16" s="44"/>
      <c r="Y16" s="49"/>
      <c r="Z16" s="49"/>
      <c r="AA16" s="49"/>
      <c r="AB16" s="44"/>
      <c r="AC16" s="41"/>
      <c r="AD16" s="42"/>
    </row>
    <row r="17" spans="2:30" ht="15" customHeight="1" x14ac:dyDescent="0.2">
      <c r="B17" s="43"/>
      <c r="C17" s="41"/>
      <c r="D17" s="41"/>
      <c r="E17" s="160"/>
      <c r="F17" s="41"/>
      <c r="G17" s="41"/>
      <c r="H17" s="41"/>
      <c r="I17" s="41"/>
      <c r="J17" s="41"/>
      <c r="K17" s="41"/>
      <c r="L17" s="41"/>
      <c r="M17" s="41"/>
      <c r="N17" s="41"/>
      <c r="O17" s="41"/>
      <c r="P17" s="41"/>
      <c r="Q17" s="41"/>
      <c r="R17" s="41"/>
      <c r="S17" s="41"/>
      <c r="T17" s="41"/>
      <c r="U17" s="41"/>
      <c r="V17" s="41"/>
      <c r="W17" s="41"/>
      <c r="X17" s="41"/>
      <c r="Y17" s="41"/>
      <c r="Z17" s="41"/>
      <c r="AA17" s="41"/>
      <c r="AB17" s="41"/>
      <c r="AC17" s="41"/>
      <c r="AD17" s="42"/>
    </row>
    <row r="18" spans="2:30" ht="15" customHeight="1" x14ac:dyDescent="0.2">
      <c r="B18" s="43"/>
      <c r="C18" s="41"/>
      <c r="D18" s="41"/>
      <c r="E18" s="161"/>
      <c r="F18" s="41"/>
      <c r="G18" s="41"/>
      <c r="H18" s="160"/>
      <c r="I18" s="160"/>
      <c r="J18" s="160"/>
      <c r="K18" s="160"/>
      <c r="L18" s="160"/>
      <c r="M18" s="41"/>
      <c r="N18" s="41"/>
      <c r="O18" s="41"/>
      <c r="P18" s="41"/>
      <c r="Q18" s="41"/>
      <c r="R18" s="41"/>
      <c r="S18" s="41"/>
      <c r="T18" s="41"/>
      <c r="U18" s="41"/>
      <c r="V18" s="41"/>
      <c r="W18" s="41"/>
      <c r="X18" s="41"/>
      <c r="Y18" s="41"/>
      <c r="Z18" s="41"/>
      <c r="AA18" s="41"/>
      <c r="AB18" s="41"/>
      <c r="AC18" s="41"/>
      <c r="AD18" s="42"/>
    </row>
    <row r="19" spans="2:30" ht="15" customHeight="1" x14ac:dyDescent="0.2">
      <c r="B19" s="43"/>
      <c r="C19" s="41"/>
      <c r="D19" s="41"/>
      <c r="E19" s="161"/>
      <c r="F19" s="41"/>
      <c r="G19" s="46"/>
      <c r="H19" s="41"/>
      <c r="I19" s="50"/>
      <c r="J19" s="50"/>
      <c r="K19" s="161"/>
      <c r="L19" s="161"/>
      <c r="M19" s="41"/>
      <c r="N19" s="41"/>
      <c r="O19" s="41"/>
      <c r="P19" s="41"/>
      <c r="Q19" s="41"/>
      <c r="R19" s="41"/>
      <c r="S19" s="41"/>
      <c r="T19" s="41"/>
      <c r="U19" s="41"/>
      <c r="V19" s="41"/>
      <c r="W19" s="41"/>
      <c r="X19" s="41"/>
      <c r="Y19" s="41"/>
      <c r="Z19" s="41"/>
      <c r="AA19" s="41"/>
      <c r="AB19" s="41"/>
      <c r="AC19" s="41"/>
      <c r="AD19" s="42"/>
    </row>
    <row r="20" spans="2:30" ht="15" customHeight="1" x14ac:dyDescent="0.2">
      <c r="B20" s="43"/>
      <c r="C20" s="41"/>
      <c r="D20" s="41"/>
      <c r="E20" s="159"/>
      <c r="F20" s="41"/>
      <c r="G20" s="41"/>
      <c r="H20" s="41"/>
      <c r="I20" s="41"/>
      <c r="J20" s="41"/>
      <c r="K20" s="41"/>
      <c r="L20" s="41"/>
      <c r="M20" s="46"/>
      <c r="N20" s="41"/>
      <c r="O20" s="41"/>
      <c r="P20" s="41"/>
      <c r="Q20" s="41"/>
      <c r="R20" s="41"/>
      <c r="S20" s="41"/>
      <c r="T20" s="41"/>
      <c r="U20" s="41"/>
      <c r="V20" s="41"/>
      <c r="W20" s="41"/>
      <c r="X20" s="41"/>
      <c r="Y20" s="41"/>
      <c r="Z20" s="41"/>
      <c r="AA20" s="41"/>
      <c r="AB20" s="41"/>
      <c r="AC20" s="41"/>
      <c r="AD20" s="42"/>
    </row>
    <row r="21" spans="2:30" ht="15" customHeight="1" x14ac:dyDescent="0.2">
      <c r="B21" s="43"/>
      <c r="C21" s="41"/>
      <c r="D21" s="41"/>
      <c r="E21" s="159"/>
      <c r="F21" s="41"/>
      <c r="G21" s="41"/>
      <c r="H21" s="41"/>
      <c r="I21" s="160"/>
      <c r="J21" s="160"/>
      <c r="K21" s="160"/>
      <c r="L21" s="160"/>
      <c r="M21" s="46"/>
      <c r="N21" s="41"/>
      <c r="O21" s="41"/>
      <c r="P21" s="41"/>
      <c r="Q21" s="41"/>
      <c r="R21" s="41"/>
      <c r="S21" s="41"/>
      <c r="T21" s="41"/>
      <c r="U21" s="41"/>
      <c r="V21" s="41"/>
      <c r="W21" s="41"/>
      <c r="X21" s="41"/>
      <c r="Y21" s="41"/>
      <c r="Z21" s="41"/>
      <c r="AA21" s="41"/>
      <c r="AB21" s="41"/>
      <c r="AC21" s="41"/>
      <c r="AD21" s="42"/>
    </row>
    <row r="22" spans="2:30" ht="15" customHeight="1" x14ac:dyDescent="0.2">
      <c r="B22" s="43"/>
      <c r="C22" s="41"/>
      <c r="D22" s="41"/>
      <c r="E22" s="159"/>
      <c r="F22" s="41"/>
      <c r="G22" s="41"/>
      <c r="H22" s="41"/>
      <c r="I22" s="41"/>
      <c r="J22" s="41"/>
      <c r="K22" s="41"/>
      <c r="L22" s="41"/>
      <c r="M22" s="41"/>
      <c r="N22" s="41"/>
      <c r="O22" s="41"/>
      <c r="P22" s="41"/>
      <c r="Q22" s="41"/>
      <c r="R22" s="41"/>
      <c r="S22" s="41"/>
      <c r="T22" s="41"/>
      <c r="U22" s="41"/>
      <c r="V22" s="41"/>
      <c r="W22" s="41"/>
      <c r="X22" s="41"/>
      <c r="Y22" s="41"/>
      <c r="Z22" s="41"/>
      <c r="AA22" s="41"/>
      <c r="AB22" s="41"/>
      <c r="AC22" s="41"/>
      <c r="AD22" s="42"/>
    </row>
    <row r="23" spans="2:30" ht="15" customHeight="1" x14ac:dyDescent="0.2">
      <c r="B23" s="43"/>
      <c r="C23" s="41"/>
      <c r="D23" s="41"/>
      <c r="E23" s="159"/>
      <c r="F23" s="41"/>
      <c r="G23" s="41"/>
      <c r="H23" s="41"/>
      <c r="I23" s="41"/>
      <c r="J23" s="41"/>
      <c r="K23" s="41"/>
      <c r="L23" s="41"/>
      <c r="M23" s="41"/>
      <c r="N23" s="41"/>
      <c r="O23" s="41"/>
      <c r="P23" s="41"/>
      <c r="Q23" s="41"/>
      <c r="R23" s="41"/>
      <c r="S23" s="41"/>
      <c r="T23" s="41"/>
      <c r="U23" s="41"/>
      <c r="V23" s="41"/>
      <c r="W23" s="41"/>
      <c r="X23" s="41"/>
      <c r="Y23" s="41"/>
      <c r="Z23" s="41"/>
      <c r="AA23" s="41"/>
      <c r="AB23" s="41"/>
      <c r="AC23" s="41"/>
      <c r="AD23" s="42"/>
    </row>
    <row r="24" spans="2:30" ht="15" customHeight="1" x14ac:dyDescent="0.2">
      <c r="B24" s="43"/>
      <c r="C24" s="41"/>
      <c r="D24" s="41"/>
      <c r="E24" s="159"/>
      <c r="F24" s="41"/>
      <c r="G24" s="41"/>
      <c r="H24" s="41"/>
      <c r="I24" s="41"/>
      <c r="J24" s="41"/>
      <c r="K24" s="41"/>
      <c r="L24" s="41"/>
      <c r="M24" s="41"/>
      <c r="N24" s="41"/>
      <c r="O24" s="41"/>
      <c r="P24" s="41"/>
      <c r="Q24" s="41"/>
      <c r="R24" s="41"/>
      <c r="S24" s="41"/>
      <c r="T24" s="41"/>
      <c r="U24" s="41"/>
      <c r="V24" s="41"/>
      <c r="W24" s="41"/>
      <c r="X24" s="41"/>
      <c r="Y24" s="41"/>
      <c r="Z24" s="41"/>
      <c r="AA24" s="41"/>
      <c r="AB24" s="41"/>
      <c r="AC24" s="41"/>
      <c r="AD24" s="42"/>
    </row>
    <row r="25" spans="2:30" ht="15" customHeight="1" x14ac:dyDescent="0.2">
      <c r="B25" s="43"/>
      <c r="C25" s="41"/>
      <c r="D25" s="41"/>
      <c r="E25" s="161"/>
      <c r="F25" s="46"/>
      <c r="G25" s="46"/>
      <c r="H25" s="51"/>
      <c r="I25" s="41"/>
      <c r="J25" s="41"/>
      <c r="K25" s="47"/>
      <c r="L25" s="47"/>
      <c r="M25" s="41"/>
      <c r="N25" s="41"/>
      <c r="O25" s="41"/>
      <c r="P25" s="41"/>
      <c r="Q25" s="41"/>
      <c r="R25" s="41"/>
      <c r="S25" s="41"/>
      <c r="T25" s="41"/>
      <c r="U25" s="41"/>
      <c r="V25" s="41"/>
      <c r="W25" s="41"/>
      <c r="X25" s="41"/>
      <c r="Y25" s="41"/>
      <c r="Z25" s="41"/>
      <c r="AA25" s="41"/>
      <c r="AB25" s="41"/>
      <c r="AC25" s="41"/>
      <c r="AD25" s="42"/>
    </row>
    <row r="26" spans="2:30" ht="15" customHeight="1" x14ac:dyDescent="0.2">
      <c r="B26" s="43"/>
      <c r="C26" s="41"/>
      <c r="D26" s="41"/>
      <c r="E26" s="52"/>
      <c r="F26" s="41"/>
      <c r="G26" s="41"/>
      <c r="H26" s="47"/>
      <c r="I26" s="41"/>
      <c r="J26" s="41"/>
      <c r="K26" s="47"/>
      <c r="L26" s="47"/>
      <c r="M26" s="41"/>
      <c r="N26" s="41"/>
      <c r="O26" s="41"/>
      <c r="P26" s="41"/>
      <c r="Q26" s="41"/>
      <c r="R26" s="41"/>
      <c r="S26" s="41"/>
      <c r="T26" s="41"/>
      <c r="U26" s="41"/>
      <c r="V26" s="41"/>
      <c r="W26" s="41"/>
      <c r="X26" s="41"/>
      <c r="Y26" s="41"/>
      <c r="Z26" s="41"/>
      <c r="AA26" s="41"/>
      <c r="AB26" s="41"/>
      <c r="AC26" s="41"/>
      <c r="AD26" s="42"/>
    </row>
    <row r="27" spans="2:30" ht="15" customHeight="1" x14ac:dyDescent="0.2">
      <c r="B27" s="43"/>
      <c r="C27" s="41"/>
      <c r="D27" s="41"/>
      <c r="E27" s="46"/>
      <c r="F27" s="46"/>
      <c r="G27" s="46"/>
      <c r="H27" s="46"/>
      <c r="I27" s="46"/>
      <c r="J27" s="160"/>
      <c r="K27" s="46"/>
      <c r="L27" s="160"/>
      <c r="M27" s="41"/>
      <c r="N27" s="41"/>
      <c r="O27" s="41"/>
      <c r="P27" s="41"/>
      <c r="Q27" s="41"/>
      <c r="R27" s="41"/>
      <c r="S27" s="41"/>
      <c r="T27" s="41"/>
      <c r="U27" s="41"/>
      <c r="V27" s="41"/>
      <c r="W27" s="41"/>
      <c r="X27" s="41"/>
      <c r="Y27" s="41"/>
      <c r="Z27" s="41"/>
      <c r="AA27" s="41"/>
      <c r="AB27" s="41"/>
      <c r="AC27" s="41"/>
      <c r="AD27" s="42"/>
    </row>
    <row r="28" spans="2:30" ht="15" customHeight="1" x14ac:dyDescent="0.2">
      <c r="B28" s="43"/>
      <c r="C28" s="41"/>
      <c r="D28" s="41"/>
      <c r="E28" s="41"/>
      <c r="F28" s="49"/>
      <c r="G28" s="46"/>
      <c r="H28" s="53"/>
      <c r="I28" s="44"/>
      <c r="J28" s="44"/>
      <c r="K28" s="44"/>
      <c r="L28" s="44"/>
      <c r="M28" s="54"/>
      <c r="N28" s="41"/>
      <c r="O28" s="41"/>
      <c r="P28" s="41"/>
      <c r="Q28" s="41"/>
      <c r="R28" s="41"/>
      <c r="S28" s="41"/>
      <c r="T28" s="41"/>
      <c r="U28" s="41"/>
      <c r="V28" s="41"/>
      <c r="W28" s="41"/>
      <c r="X28" s="41"/>
      <c r="Y28" s="41"/>
      <c r="Z28" s="41"/>
      <c r="AA28" s="41"/>
      <c r="AB28" s="41"/>
      <c r="AC28" s="41"/>
      <c r="AD28" s="42"/>
    </row>
    <row r="29" spans="2:30" ht="15" customHeight="1" x14ac:dyDescent="0.2">
      <c r="B29" s="43"/>
      <c r="C29" s="41"/>
      <c r="D29" s="41"/>
      <c r="E29" s="41"/>
      <c r="F29" s="49"/>
      <c r="G29" s="46"/>
      <c r="H29" s="53"/>
      <c r="I29" s="44"/>
      <c r="J29" s="44"/>
      <c r="K29" s="44"/>
      <c r="L29" s="44"/>
      <c r="M29" s="54"/>
      <c r="N29" s="41"/>
      <c r="O29" s="41"/>
      <c r="P29" s="41"/>
      <c r="Q29" s="41"/>
      <c r="R29" s="41"/>
      <c r="S29" s="41"/>
      <c r="T29" s="41"/>
      <c r="U29" s="41"/>
      <c r="V29" s="41"/>
      <c r="W29" s="41"/>
      <c r="X29" s="41"/>
      <c r="Y29" s="44"/>
      <c r="Z29" s="44"/>
      <c r="AA29" s="41"/>
      <c r="AB29" s="41"/>
      <c r="AC29" s="41"/>
      <c r="AD29" s="42"/>
    </row>
    <row r="30" spans="2:30" ht="15" customHeight="1" x14ac:dyDescent="0.2">
      <c r="B30" s="43"/>
      <c r="C30" s="41"/>
      <c r="D30" s="41"/>
      <c r="E30" s="41"/>
      <c r="F30" s="49"/>
      <c r="G30" s="46"/>
      <c r="H30" s="55"/>
      <c r="I30" s="44"/>
      <c r="J30" s="44"/>
      <c r="K30" s="44"/>
      <c r="L30" s="44"/>
      <c r="M30" s="54"/>
      <c r="N30" s="41"/>
      <c r="O30" s="41"/>
      <c r="P30" s="41"/>
      <c r="Q30" s="41"/>
      <c r="R30" s="41"/>
      <c r="S30" s="41"/>
      <c r="T30" s="41"/>
      <c r="U30" s="41"/>
      <c r="V30" s="41"/>
      <c r="W30" s="41"/>
      <c r="X30" s="41"/>
      <c r="Y30" s="44"/>
      <c r="Z30" s="44"/>
      <c r="AA30" s="41"/>
      <c r="AB30" s="41"/>
      <c r="AC30" s="41"/>
      <c r="AD30" s="42"/>
    </row>
    <row r="31" spans="2:30" ht="15" customHeight="1" x14ac:dyDescent="0.2">
      <c r="B31" s="43"/>
      <c r="C31" s="41"/>
      <c r="D31" s="41"/>
      <c r="E31" s="41"/>
      <c r="F31" s="49"/>
      <c r="G31" s="46"/>
      <c r="H31" s="41"/>
      <c r="I31" s="41"/>
      <c r="J31" s="41"/>
      <c r="K31" s="41"/>
      <c r="L31" s="41"/>
      <c r="M31" s="41"/>
      <c r="N31" s="56"/>
      <c r="O31" s="47"/>
      <c r="P31" s="47"/>
      <c r="Q31" s="47"/>
      <c r="R31" s="47"/>
      <c r="S31" s="47"/>
      <c r="T31" s="47"/>
      <c r="U31" s="47"/>
      <c r="V31" s="47"/>
      <c r="W31" s="47"/>
      <c r="X31" s="47"/>
      <c r="Y31" s="47"/>
      <c r="Z31" s="47"/>
      <c r="AA31" s="47"/>
      <c r="AB31" s="54"/>
      <c r="AC31" s="41"/>
      <c r="AD31" s="42"/>
    </row>
    <row r="32" spans="2:30" ht="15" customHeight="1" x14ac:dyDescent="0.2">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40"/>
    </row>
    <row r="33" spans="2:28" x14ac:dyDescent="0.2">
      <c r="B33" s="867" t="s">
        <v>56</v>
      </c>
      <c r="C33" s="867"/>
      <c r="D33" s="172">
        <v>1</v>
      </c>
      <c r="E33" s="173" t="s">
        <v>165</v>
      </c>
      <c r="F33" s="60"/>
      <c r="G33" s="173"/>
      <c r="H33" s="59"/>
      <c r="I33" s="59"/>
      <c r="J33" s="59"/>
      <c r="K33" s="59"/>
      <c r="L33" s="59"/>
      <c r="M33" s="59"/>
      <c r="N33" s="41"/>
      <c r="O33" s="41"/>
      <c r="P33" s="41"/>
      <c r="Q33" s="41"/>
      <c r="R33" s="41"/>
      <c r="S33" s="41"/>
      <c r="T33" s="41"/>
      <c r="U33" s="41"/>
      <c r="V33" s="41"/>
      <c r="W33" s="41"/>
      <c r="X33" s="41"/>
      <c r="Y33" s="41"/>
      <c r="Z33" s="41"/>
      <c r="AA33" s="41"/>
      <c r="AB33" s="41"/>
    </row>
    <row r="34" spans="2:28" x14ac:dyDescent="0.2">
      <c r="B34" s="57"/>
      <c r="C34" s="57"/>
      <c r="D34" s="172">
        <v>2</v>
      </c>
      <c r="E34" s="173" t="s">
        <v>166</v>
      </c>
      <c r="F34" s="173"/>
      <c r="G34" s="173"/>
      <c r="H34" s="59"/>
      <c r="I34" s="59"/>
      <c r="J34" s="59"/>
      <c r="K34" s="59"/>
      <c r="L34" s="59"/>
      <c r="M34" s="59"/>
      <c r="N34" s="41"/>
      <c r="O34" s="41"/>
      <c r="P34" s="41"/>
      <c r="Q34" s="41"/>
      <c r="R34" s="41"/>
      <c r="S34" s="41"/>
      <c r="T34" s="41"/>
      <c r="U34" s="41"/>
      <c r="V34" s="41"/>
      <c r="W34" s="41"/>
      <c r="X34" s="41"/>
      <c r="Y34" s="41"/>
      <c r="Z34" s="58"/>
      <c r="AA34" s="58"/>
    </row>
    <row r="35" spans="2:28" x14ac:dyDescent="0.2">
      <c r="D35" s="181">
        <v>3</v>
      </c>
      <c r="E35" s="227" t="s">
        <v>274</v>
      </c>
      <c r="F35" s="180"/>
      <c r="G35" s="180"/>
      <c r="H35" s="180"/>
      <c r="I35" s="180"/>
      <c r="J35" s="180"/>
      <c r="K35" s="180"/>
      <c r="L35" s="180"/>
      <c r="M35" s="180"/>
      <c r="N35" s="180"/>
      <c r="O35" s="180"/>
      <c r="P35" s="180"/>
      <c r="Q35" s="180"/>
      <c r="R35" s="180"/>
      <c r="S35" s="180"/>
      <c r="T35" s="180"/>
      <c r="U35" s="180"/>
      <c r="V35" s="180"/>
      <c r="W35" s="180"/>
      <c r="X35" s="180"/>
      <c r="Y35" s="41"/>
      <c r="Z35" s="58"/>
      <c r="AA35" s="58"/>
      <c r="AB35" s="41"/>
    </row>
    <row r="36" spans="2:28" x14ac:dyDescent="0.2">
      <c r="D36"/>
      <c r="E36" s="74" t="s">
        <v>275</v>
      </c>
      <c r="F36"/>
      <c r="G36"/>
      <c r="H36"/>
      <c r="I36"/>
      <c r="J36"/>
      <c r="K36"/>
      <c r="L36"/>
      <c r="M36"/>
      <c r="N36"/>
      <c r="O36"/>
      <c r="P36"/>
      <c r="Q36"/>
      <c r="R36"/>
      <c r="S36"/>
      <c r="T36"/>
      <c r="U36"/>
      <c r="V36"/>
      <c r="W36"/>
      <c r="X36"/>
      <c r="Y36" s="41"/>
      <c r="Z36" s="58"/>
      <c r="AA36" s="58"/>
      <c r="AB36" s="41"/>
    </row>
    <row r="37" spans="2:28" customFormat="1" x14ac:dyDescent="0.2">
      <c r="D37" s="172">
        <v>4</v>
      </c>
      <c r="E37" s="228" t="s">
        <v>276</v>
      </c>
      <c r="F37" s="173"/>
      <c r="G37" s="173"/>
      <c r="H37" s="59"/>
      <c r="I37" s="59"/>
      <c r="J37" s="59"/>
      <c r="K37" s="59"/>
      <c r="L37" s="59"/>
      <c r="M37" s="59"/>
      <c r="N37" s="41"/>
      <c r="O37" s="41"/>
      <c r="P37" s="41"/>
      <c r="Q37" s="41"/>
      <c r="R37" s="41"/>
      <c r="S37" s="41"/>
      <c r="T37" s="41"/>
      <c r="U37" s="41"/>
      <c r="V37" s="41"/>
      <c r="W37" s="41"/>
      <c r="X37" s="41"/>
      <c r="Y37" s="41"/>
      <c r="Z37" s="58"/>
      <c r="AA37" s="58"/>
      <c r="AB37" s="179"/>
    </row>
    <row r="38" spans="2:28" customFormat="1" x14ac:dyDescent="0.2">
      <c r="D38" s="172"/>
      <c r="E38" s="229" t="s">
        <v>277</v>
      </c>
      <c r="F38" s="229"/>
      <c r="G38" s="229"/>
      <c r="H38" s="229"/>
      <c r="I38" s="230"/>
      <c r="J38" s="230"/>
      <c r="K38" s="230"/>
      <c r="L38" s="230"/>
      <c r="M38" s="230"/>
      <c r="N38" s="230"/>
      <c r="O38" s="230"/>
      <c r="P38" s="34"/>
      <c r="Q38" s="34"/>
      <c r="R38" s="34"/>
      <c r="S38" s="34"/>
      <c r="T38" s="34"/>
      <c r="U38" s="41"/>
      <c r="V38" s="41"/>
      <c r="W38" s="41"/>
      <c r="X38" s="41"/>
      <c r="Y38" s="41"/>
      <c r="Z38" s="58"/>
      <c r="AA38" s="58"/>
    </row>
    <row r="39" spans="2:28" x14ac:dyDescent="0.2">
      <c r="E39" s="41"/>
      <c r="F39" s="41"/>
      <c r="G39" s="41"/>
      <c r="H39" s="41"/>
      <c r="I39" s="41"/>
      <c r="J39" s="41"/>
      <c r="K39" s="41"/>
      <c r="L39" s="41"/>
      <c r="M39" s="41"/>
      <c r="N39" s="41"/>
      <c r="O39" s="41"/>
      <c r="P39" s="41"/>
      <c r="Q39" s="41"/>
      <c r="R39" s="41"/>
      <c r="S39" s="41"/>
      <c r="T39" s="41"/>
      <c r="U39" s="41"/>
      <c r="V39" s="41"/>
      <c r="W39" s="41"/>
      <c r="X39" s="41"/>
      <c r="Y39" s="41"/>
      <c r="Z39" s="41"/>
      <c r="AA39" s="41"/>
      <c r="AB39" s="58"/>
    </row>
  </sheetData>
  <mergeCells count="4">
    <mergeCell ref="B4:F4"/>
    <mergeCell ref="G4:Q4"/>
    <mergeCell ref="B33:C33"/>
    <mergeCell ref="A2:AD2"/>
  </mergeCells>
  <phoneticPr fontId="7"/>
  <pageMargins left="0.59" right="0.38" top="0.46" bottom="0.65" header="0.27" footer="0.51181102362204722"/>
  <pageSetup paperSize="9" scale="99"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82"/>
  <sheetViews>
    <sheetView view="pageBreakPreview" zoomScale="89" zoomScaleNormal="100" zoomScaleSheetLayoutView="89" workbookViewId="0">
      <selection activeCell="AB11" sqref="AB11"/>
    </sheetView>
  </sheetViews>
  <sheetFormatPr defaultColWidth="2.6328125" defaultRowHeight="20.149999999999999" customHeight="1" x14ac:dyDescent="0.2"/>
  <cols>
    <col min="1" max="1" width="3.36328125" style="82" customWidth="1"/>
    <col min="2" max="7" width="2.90625" style="82" customWidth="1"/>
    <col min="8" max="33" width="2.6328125" style="82" customWidth="1"/>
    <col min="34" max="34" width="3.7265625" style="82" customWidth="1"/>
    <col min="35" max="36" width="2.90625" style="82" customWidth="1"/>
    <col min="37" max="256" width="2.6328125" style="82"/>
    <col min="257" max="289" width="2.6328125" style="82" customWidth="1"/>
    <col min="290" max="290" width="4.08984375" style="82" customWidth="1"/>
    <col min="291" max="292" width="2.90625" style="82" customWidth="1"/>
    <col min="293" max="512" width="2.6328125" style="82"/>
    <col min="513" max="545" width="2.6328125" style="82" customWidth="1"/>
    <col min="546" max="546" width="4.08984375" style="82" customWidth="1"/>
    <col min="547" max="548" width="2.90625" style="82" customWidth="1"/>
    <col min="549" max="768" width="2.6328125" style="82"/>
    <col min="769" max="801" width="2.6328125" style="82" customWidth="1"/>
    <col min="802" max="802" width="4.08984375" style="82" customWidth="1"/>
    <col min="803" max="804" width="2.90625" style="82" customWidth="1"/>
    <col min="805" max="1024" width="2.6328125" style="82"/>
    <col min="1025" max="1057" width="2.6328125" style="82" customWidth="1"/>
    <col min="1058" max="1058" width="4.08984375" style="82" customWidth="1"/>
    <col min="1059" max="1060" width="2.90625" style="82" customWidth="1"/>
    <col min="1061" max="1280" width="2.6328125" style="82"/>
    <col min="1281" max="1313" width="2.6328125" style="82" customWidth="1"/>
    <col min="1314" max="1314" width="4.08984375" style="82" customWidth="1"/>
    <col min="1315" max="1316" width="2.90625" style="82" customWidth="1"/>
    <col min="1317" max="1536" width="2.6328125" style="82"/>
    <col min="1537" max="1569" width="2.6328125" style="82" customWidth="1"/>
    <col min="1570" max="1570" width="4.08984375" style="82" customWidth="1"/>
    <col min="1571" max="1572" width="2.90625" style="82" customWidth="1"/>
    <col min="1573" max="1792" width="2.6328125" style="82"/>
    <col min="1793" max="1825" width="2.6328125" style="82" customWidth="1"/>
    <col min="1826" max="1826" width="4.08984375" style="82" customWidth="1"/>
    <col min="1827" max="1828" width="2.90625" style="82" customWidth="1"/>
    <col min="1829" max="2048" width="2.6328125" style="82"/>
    <col min="2049" max="2081" width="2.6328125" style="82" customWidth="1"/>
    <col min="2082" max="2082" width="4.08984375" style="82" customWidth="1"/>
    <col min="2083" max="2084" width="2.90625" style="82" customWidth="1"/>
    <col min="2085" max="2304" width="2.6328125" style="82"/>
    <col min="2305" max="2337" width="2.6328125" style="82" customWidth="1"/>
    <col min="2338" max="2338" width="4.08984375" style="82" customWidth="1"/>
    <col min="2339" max="2340" width="2.90625" style="82" customWidth="1"/>
    <col min="2341" max="2560" width="2.6328125" style="82"/>
    <col min="2561" max="2593" width="2.6328125" style="82" customWidth="1"/>
    <col min="2594" max="2594" width="4.08984375" style="82" customWidth="1"/>
    <col min="2595" max="2596" width="2.90625" style="82" customWidth="1"/>
    <col min="2597" max="2816" width="2.6328125" style="82"/>
    <col min="2817" max="2849" width="2.6328125" style="82" customWidth="1"/>
    <col min="2850" max="2850" width="4.08984375" style="82" customWidth="1"/>
    <col min="2851" max="2852" width="2.90625" style="82" customWidth="1"/>
    <col min="2853" max="3072" width="2.6328125" style="82"/>
    <col min="3073" max="3105" width="2.6328125" style="82" customWidth="1"/>
    <col min="3106" max="3106" width="4.08984375" style="82" customWidth="1"/>
    <col min="3107" max="3108" width="2.90625" style="82" customWidth="1"/>
    <col min="3109" max="3328" width="2.6328125" style="82"/>
    <col min="3329" max="3361" width="2.6328125" style="82" customWidth="1"/>
    <col min="3362" max="3362" width="4.08984375" style="82" customWidth="1"/>
    <col min="3363" max="3364" width="2.90625" style="82" customWidth="1"/>
    <col min="3365" max="3584" width="2.6328125" style="82"/>
    <col min="3585" max="3617" width="2.6328125" style="82" customWidth="1"/>
    <col min="3618" max="3618" width="4.08984375" style="82" customWidth="1"/>
    <col min="3619" max="3620" width="2.90625" style="82" customWidth="1"/>
    <col min="3621" max="3840" width="2.6328125" style="82"/>
    <col min="3841" max="3873" width="2.6328125" style="82" customWidth="1"/>
    <col min="3874" max="3874" width="4.08984375" style="82" customWidth="1"/>
    <col min="3875" max="3876" width="2.90625" style="82" customWidth="1"/>
    <col min="3877" max="4096" width="2.6328125" style="82"/>
    <col min="4097" max="4129" width="2.6328125" style="82" customWidth="1"/>
    <col min="4130" max="4130" width="4.08984375" style="82" customWidth="1"/>
    <col min="4131" max="4132" width="2.90625" style="82" customWidth="1"/>
    <col min="4133" max="4352" width="2.6328125" style="82"/>
    <col min="4353" max="4385" width="2.6328125" style="82" customWidth="1"/>
    <col min="4386" max="4386" width="4.08984375" style="82" customWidth="1"/>
    <col min="4387" max="4388" width="2.90625" style="82" customWidth="1"/>
    <col min="4389" max="4608" width="2.6328125" style="82"/>
    <col min="4609" max="4641" width="2.6328125" style="82" customWidth="1"/>
    <col min="4642" max="4642" width="4.08984375" style="82" customWidth="1"/>
    <col min="4643" max="4644" width="2.90625" style="82" customWidth="1"/>
    <col min="4645" max="4864" width="2.6328125" style="82"/>
    <col min="4865" max="4897" width="2.6328125" style="82" customWidth="1"/>
    <col min="4898" max="4898" width="4.08984375" style="82" customWidth="1"/>
    <col min="4899" max="4900" width="2.90625" style="82" customWidth="1"/>
    <col min="4901" max="5120" width="2.6328125" style="82"/>
    <col min="5121" max="5153" width="2.6328125" style="82" customWidth="1"/>
    <col min="5154" max="5154" width="4.08984375" style="82" customWidth="1"/>
    <col min="5155" max="5156" width="2.90625" style="82" customWidth="1"/>
    <col min="5157" max="5376" width="2.6328125" style="82"/>
    <col min="5377" max="5409" width="2.6328125" style="82" customWidth="1"/>
    <col min="5410" max="5410" width="4.08984375" style="82" customWidth="1"/>
    <col min="5411" max="5412" width="2.90625" style="82" customWidth="1"/>
    <col min="5413" max="5632" width="2.6328125" style="82"/>
    <col min="5633" max="5665" width="2.6328125" style="82" customWidth="1"/>
    <col min="5666" max="5666" width="4.08984375" style="82" customWidth="1"/>
    <col min="5667" max="5668" width="2.90625" style="82" customWidth="1"/>
    <col min="5669" max="5888" width="2.6328125" style="82"/>
    <col min="5889" max="5921" width="2.6328125" style="82" customWidth="1"/>
    <col min="5922" max="5922" width="4.08984375" style="82" customWidth="1"/>
    <col min="5923" max="5924" width="2.90625" style="82" customWidth="1"/>
    <col min="5925" max="6144" width="2.6328125" style="82"/>
    <col min="6145" max="6177" width="2.6328125" style="82" customWidth="1"/>
    <col min="6178" max="6178" width="4.08984375" style="82" customWidth="1"/>
    <col min="6179" max="6180" width="2.90625" style="82" customWidth="1"/>
    <col min="6181" max="6400" width="2.6328125" style="82"/>
    <col min="6401" max="6433" width="2.6328125" style="82" customWidth="1"/>
    <col min="6434" max="6434" width="4.08984375" style="82" customWidth="1"/>
    <col min="6435" max="6436" width="2.90625" style="82" customWidth="1"/>
    <col min="6437" max="6656" width="2.6328125" style="82"/>
    <col min="6657" max="6689" width="2.6328125" style="82" customWidth="1"/>
    <col min="6690" max="6690" width="4.08984375" style="82" customWidth="1"/>
    <col min="6691" max="6692" width="2.90625" style="82" customWidth="1"/>
    <col min="6693" max="6912" width="2.6328125" style="82"/>
    <col min="6913" max="6945" width="2.6328125" style="82" customWidth="1"/>
    <col min="6946" max="6946" width="4.08984375" style="82" customWidth="1"/>
    <col min="6947" max="6948" width="2.90625" style="82" customWidth="1"/>
    <col min="6949" max="7168" width="2.6328125" style="82"/>
    <col min="7169" max="7201" width="2.6328125" style="82" customWidth="1"/>
    <col min="7202" max="7202" width="4.08984375" style="82" customWidth="1"/>
    <col min="7203" max="7204" width="2.90625" style="82" customWidth="1"/>
    <col min="7205" max="7424" width="2.6328125" style="82"/>
    <col min="7425" max="7457" width="2.6328125" style="82" customWidth="1"/>
    <col min="7458" max="7458" width="4.08984375" style="82" customWidth="1"/>
    <col min="7459" max="7460" width="2.90625" style="82" customWidth="1"/>
    <col min="7461" max="7680" width="2.6328125" style="82"/>
    <col min="7681" max="7713" width="2.6328125" style="82" customWidth="1"/>
    <col min="7714" max="7714" width="4.08984375" style="82" customWidth="1"/>
    <col min="7715" max="7716" width="2.90625" style="82" customWidth="1"/>
    <col min="7717" max="7936" width="2.6328125" style="82"/>
    <col min="7937" max="7969" width="2.6328125" style="82" customWidth="1"/>
    <col min="7970" max="7970" width="4.08984375" style="82" customWidth="1"/>
    <col min="7971" max="7972" width="2.90625" style="82" customWidth="1"/>
    <col min="7973" max="8192" width="2.6328125" style="82"/>
    <col min="8193" max="8225" width="2.6328125" style="82" customWidth="1"/>
    <col min="8226" max="8226" width="4.08984375" style="82" customWidth="1"/>
    <col min="8227" max="8228" width="2.90625" style="82" customWidth="1"/>
    <col min="8229" max="8448" width="2.6328125" style="82"/>
    <col min="8449" max="8481" width="2.6328125" style="82" customWidth="1"/>
    <col min="8482" max="8482" width="4.08984375" style="82" customWidth="1"/>
    <col min="8483" max="8484" width="2.90625" style="82" customWidth="1"/>
    <col min="8485" max="8704" width="2.6328125" style="82"/>
    <col min="8705" max="8737" width="2.6328125" style="82" customWidth="1"/>
    <col min="8738" max="8738" width="4.08984375" style="82" customWidth="1"/>
    <col min="8739" max="8740" width="2.90625" style="82" customWidth="1"/>
    <col min="8741" max="8960" width="2.6328125" style="82"/>
    <col min="8961" max="8993" width="2.6328125" style="82" customWidth="1"/>
    <col min="8994" max="8994" width="4.08984375" style="82" customWidth="1"/>
    <col min="8995" max="8996" width="2.90625" style="82" customWidth="1"/>
    <col min="8997" max="9216" width="2.6328125" style="82"/>
    <col min="9217" max="9249" width="2.6328125" style="82" customWidth="1"/>
    <col min="9250" max="9250" width="4.08984375" style="82" customWidth="1"/>
    <col min="9251" max="9252" width="2.90625" style="82" customWidth="1"/>
    <col min="9253" max="9472" width="2.6328125" style="82"/>
    <col min="9473" max="9505" width="2.6328125" style="82" customWidth="1"/>
    <col min="9506" max="9506" width="4.08984375" style="82" customWidth="1"/>
    <col min="9507" max="9508" width="2.90625" style="82" customWidth="1"/>
    <col min="9509" max="9728" width="2.6328125" style="82"/>
    <col min="9729" max="9761" width="2.6328125" style="82" customWidth="1"/>
    <col min="9762" max="9762" width="4.08984375" style="82" customWidth="1"/>
    <col min="9763" max="9764" width="2.90625" style="82" customWidth="1"/>
    <col min="9765" max="9984" width="2.6328125" style="82"/>
    <col min="9985" max="10017" width="2.6328125" style="82" customWidth="1"/>
    <col min="10018" max="10018" width="4.08984375" style="82" customWidth="1"/>
    <col min="10019" max="10020" width="2.90625" style="82" customWidth="1"/>
    <col min="10021" max="10240" width="2.6328125" style="82"/>
    <col min="10241" max="10273" width="2.6328125" style="82" customWidth="1"/>
    <col min="10274" max="10274" width="4.08984375" style="82" customWidth="1"/>
    <col min="10275" max="10276" width="2.90625" style="82" customWidth="1"/>
    <col min="10277" max="10496" width="2.6328125" style="82"/>
    <col min="10497" max="10529" width="2.6328125" style="82" customWidth="1"/>
    <col min="10530" max="10530" width="4.08984375" style="82" customWidth="1"/>
    <col min="10531" max="10532" width="2.90625" style="82" customWidth="1"/>
    <col min="10533" max="10752" width="2.6328125" style="82"/>
    <col min="10753" max="10785" width="2.6328125" style="82" customWidth="1"/>
    <col min="10786" max="10786" width="4.08984375" style="82" customWidth="1"/>
    <col min="10787" max="10788" width="2.90625" style="82" customWidth="1"/>
    <col min="10789" max="11008" width="2.6328125" style="82"/>
    <col min="11009" max="11041" width="2.6328125" style="82" customWidth="1"/>
    <col min="11042" max="11042" width="4.08984375" style="82" customWidth="1"/>
    <col min="11043" max="11044" width="2.90625" style="82" customWidth="1"/>
    <col min="11045" max="11264" width="2.6328125" style="82"/>
    <col min="11265" max="11297" width="2.6328125" style="82" customWidth="1"/>
    <col min="11298" max="11298" width="4.08984375" style="82" customWidth="1"/>
    <col min="11299" max="11300" width="2.90625" style="82" customWidth="1"/>
    <col min="11301" max="11520" width="2.6328125" style="82"/>
    <col min="11521" max="11553" width="2.6328125" style="82" customWidth="1"/>
    <col min="11554" max="11554" width="4.08984375" style="82" customWidth="1"/>
    <col min="11555" max="11556" width="2.90625" style="82" customWidth="1"/>
    <col min="11557" max="11776" width="2.6328125" style="82"/>
    <col min="11777" max="11809" width="2.6328125" style="82" customWidth="1"/>
    <col min="11810" max="11810" width="4.08984375" style="82" customWidth="1"/>
    <col min="11811" max="11812" width="2.90625" style="82" customWidth="1"/>
    <col min="11813" max="12032" width="2.6328125" style="82"/>
    <col min="12033" max="12065" width="2.6328125" style="82" customWidth="1"/>
    <col min="12066" max="12066" width="4.08984375" style="82" customWidth="1"/>
    <col min="12067" max="12068" width="2.90625" style="82" customWidth="1"/>
    <col min="12069" max="12288" width="2.6328125" style="82"/>
    <col min="12289" max="12321" width="2.6328125" style="82" customWidth="1"/>
    <col min="12322" max="12322" width="4.08984375" style="82" customWidth="1"/>
    <col min="12323" max="12324" width="2.90625" style="82" customWidth="1"/>
    <col min="12325" max="12544" width="2.6328125" style="82"/>
    <col min="12545" max="12577" width="2.6328125" style="82" customWidth="1"/>
    <col min="12578" max="12578" width="4.08984375" style="82" customWidth="1"/>
    <col min="12579" max="12580" width="2.90625" style="82" customWidth="1"/>
    <col min="12581" max="12800" width="2.6328125" style="82"/>
    <col min="12801" max="12833" width="2.6328125" style="82" customWidth="1"/>
    <col min="12834" max="12834" width="4.08984375" style="82" customWidth="1"/>
    <col min="12835" max="12836" width="2.90625" style="82" customWidth="1"/>
    <col min="12837" max="13056" width="2.6328125" style="82"/>
    <col min="13057" max="13089" width="2.6328125" style="82" customWidth="1"/>
    <col min="13090" max="13090" width="4.08984375" style="82" customWidth="1"/>
    <col min="13091" max="13092" width="2.90625" style="82" customWidth="1"/>
    <col min="13093" max="13312" width="2.6328125" style="82"/>
    <col min="13313" max="13345" width="2.6328125" style="82" customWidth="1"/>
    <col min="13346" max="13346" width="4.08984375" style="82" customWidth="1"/>
    <col min="13347" max="13348" width="2.90625" style="82" customWidth="1"/>
    <col min="13349" max="13568" width="2.6328125" style="82"/>
    <col min="13569" max="13601" width="2.6328125" style="82" customWidth="1"/>
    <col min="13602" max="13602" width="4.08984375" style="82" customWidth="1"/>
    <col min="13603" max="13604" width="2.90625" style="82" customWidth="1"/>
    <col min="13605" max="13824" width="2.6328125" style="82"/>
    <col min="13825" max="13857" width="2.6328125" style="82" customWidth="1"/>
    <col min="13858" max="13858" width="4.08984375" style="82" customWidth="1"/>
    <col min="13859" max="13860" width="2.90625" style="82" customWidth="1"/>
    <col min="13861" max="14080" width="2.6328125" style="82"/>
    <col min="14081" max="14113" width="2.6328125" style="82" customWidth="1"/>
    <col min="14114" max="14114" width="4.08984375" style="82" customWidth="1"/>
    <col min="14115" max="14116" width="2.90625" style="82" customWidth="1"/>
    <col min="14117" max="14336" width="2.6328125" style="82"/>
    <col min="14337" max="14369" width="2.6328125" style="82" customWidth="1"/>
    <col min="14370" max="14370" width="4.08984375" style="82" customWidth="1"/>
    <col min="14371" max="14372" width="2.90625" style="82" customWidth="1"/>
    <col min="14373" max="14592" width="2.6328125" style="82"/>
    <col min="14593" max="14625" width="2.6328125" style="82" customWidth="1"/>
    <col min="14626" max="14626" width="4.08984375" style="82" customWidth="1"/>
    <col min="14627" max="14628" width="2.90625" style="82" customWidth="1"/>
    <col min="14629" max="14848" width="2.6328125" style="82"/>
    <col min="14849" max="14881" width="2.6328125" style="82" customWidth="1"/>
    <col min="14882" max="14882" width="4.08984375" style="82" customWidth="1"/>
    <col min="14883" max="14884" width="2.90625" style="82" customWidth="1"/>
    <col min="14885" max="15104" width="2.6328125" style="82"/>
    <col min="15105" max="15137" width="2.6328125" style="82" customWidth="1"/>
    <col min="15138" max="15138" width="4.08984375" style="82" customWidth="1"/>
    <col min="15139" max="15140" width="2.90625" style="82" customWidth="1"/>
    <col min="15141" max="15360" width="2.6328125" style="82"/>
    <col min="15361" max="15393" width="2.6328125" style="82" customWidth="1"/>
    <col min="15394" max="15394" width="4.08984375" style="82" customWidth="1"/>
    <col min="15395" max="15396" width="2.90625" style="82" customWidth="1"/>
    <col min="15397" max="15616" width="2.6328125" style="82"/>
    <col min="15617" max="15649" width="2.6328125" style="82" customWidth="1"/>
    <col min="15650" max="15650" width="4.08984375" style="82" customWidth="1"/>
    <col min="15651" max="15652" width="2.90625" style="82" customWidth="1"/>
    <col min="15653" max="15872" width="2.6328125" style="82"/>
    <col min="15873" max="15905" width="2.6328125" style="82" customWidth="1"/>
    <col min="15906" max="15906" width="4.08984375" style="82" customWidth="1"/>
    <col min="15907" max="15908" width="2.90625" style="82" customWidth="1"/>
    <col min="15909" max="16128" width="2.6328125" style="82"/>
    <col min="16129" max="16161" width="2.6328125" style="82" customWidth="1"/>
    <col min="16162" max="16162" width="4.08984375" style="82" customWidth="1"/>
    <col min="16163" max="16164" width="2.90625" style="82" customWidth="1"/>
    <col min="16165" max="16384" width="2.6328125" style="82"/>
  </cols>
  <sheetData>
    <row r="1" spans="1:72" ht="17.25" customHeight="1" x14ac:dyDescent="0.2">
      <c r="A1" s="174" t="s">
        <v>268</v>
      </c>
      <c r="B1" s="83"/>
      <c r="C1" s="83"/>
      <c r="D1" s="83"/>
      <c r="E1" s="83"/>
      <c r="F1" s="83"/>
      <c r="G1" s="83"/>
      <c r="M1" s="84"/>
      <c r="N1" s="84"/>
      <c r="W1" s="85"/>
      <c r="Y1" s="84"/>
      <c r="Z1" s="84"/>
      <c r="AK1" s="103"/>
      <c r="AL1" s="103"/>
      <c r="AM1" s="103"/>
      <c r="AN1" s="103"/>
      <c r="AO1" s="103"/>
      <c r="AP1" s="103"/>
      <c r="AQ1" s="103"/>
      <c r="AR1" s="103"/>
      <c r="AS1" s="103"/>
      <c r="AT1" s="103"/>
      <c r="AU1" s="103"/>
      <c r="AV1" s="103"/>
      <c r="AW1" s="158"/>
      <c r="AX1" s="158"/>
      <c r="AY1" s="158"/>
      <c r="AZ1" s="158"/>
      <c r="BA1" s="158"/>
      <c r="BB1" s="158"/>
      <c r="BC1" s="158"/>
      <c r="BD1" s="158"/>
      <c r="BE1" s="158"/>
      <c r="BF1" s="158"/>
      <c r="BG1" s="158"/>
      <c r="BH1" s="158"/>
      <c r="BI1" s="85"/>
      <c r="BJ1" s="85"/>
      <c r="BK1" s="85"/>
      <c r="BL1" s="85"/>
      <c r="BM1" s="85"/>
      <c r="BN1" s="85"/>
      <c r="BO1" s="85"/>
      <c r="BP1" s="85"/>
      <c r="BQ1" s="85"/>
      <c r="BR1" s="158"/>
      <c r="BS1" s="158"/>
      <c r="BT1" s="158"/>
    </row>
    <row r="2" spans="1:72" ht="26.25" customHeight="1" x14ac:dyDescent="0.2">
      <c r="W2" s="85"/>
      <c r="X2" s="85"/>
      <c r="Y2" s="85"/>
      <c r="Z2" s="85"/>
      <c r="AA2" s="85"/>
      <c r="AB2" s="85"/>
      <c r="AC2" s="85"/>
      <c r="AD2" s="85"/>
      <c r="AE2" s="85"/>
      <c r="AK2" s="103"/>
      <c r="AL2" s="103"/>
      <c r="AM2" s="103"/>
      <c r="AN2" s="103"/>
      <c r="AO2" s="103"/>
      <c r="AP2" s="103"/>
      <c r="AQ2" s="103"/>
      <c r="AR2" s="103"/>
      <c r="AS2" s="103"/>
      <c r="AT2" s="103"/>
      <c r="AU2" s="103"/>
      <c r="AV2" s="103"/>
      <c r="AW2" s="158"/>
      <c r="AX2" s="158"/>
      <c r="AY2" s="158"/>
      <c r="AZ2" s="158"/>
      <c r="BA2" s="158"/>
      <c r="BB2" s="158"/>
      <c r="BC2" s="158"/>
      <c r="BD2" s="158"/>
      <c r="BE2" s="158"/>
      <c r="BF2" s="158"/>
      <c r="BG2" s="158"/>
      <c r="BH2" s="158"/>
      <c r="BI2" s="85"/>
      <c r="BJ2" s="85"/>
      <c r="BK2" s="85"/>
      <c r="BL2" s="85"/>
      <c r="BM2" s="85"/>
      <c r="BN2" s="85"/>
      <c r="BO2" s="85"/>
      <c r="BP2" s="85"/>
      <c r="BQ2" s="85"/>
      <c r="BR2" s="158"/>
      <c r="BS2" s="158"/>
      <c r="BT2" s="158"/>
    </row>
    <row r="3" spans="1:72" ht="16.5" x14ac:dyDescent="0.2">
      <c r="A3" s="869" t="s">
        <v>167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K3" s="103"/>
      <c r="AL3" s="103"/>
      <c r="AM3" s="103"/>
      <c r="AN3" s="103"/>
      <c r="AO3" s="103"/>
      <c r="AP3" s="103"/>
      <c r="AQ3" s="103"/>
      <c r="AR3" s="103"/>
      <c r="AS3" s="103"/>
      <c r="AT3" s="103"/>
      <c r="AU3" s="103"/>
      <c r="AV3" s="103"/>
      <c r="AW3" s="158"/>
      <c r="AX3" s="158"/>
      <c r="AY3" s="158"/>
      <c r="AZ3" s="158"/>
      <c r="BA3" s="158"/>
      <c r="BB3" s="158"/>
      <c r="BC3" s="158"/>
      <c r="BD3" s="158"/>
      <c r="BE3" s="158"/>
      <c r="BF3" s="158"/>
      <c r="BG3" s="158"/>
      <c r="BH3" s="158"/>
      <c r="BI3" s="158"/>
      <c r="BJ3" s="158"/>
      <c r="BK3" s="158"/>
      <c r="BL3" s="158"/>
      <c r="BM3" s="85"/>
      <c r="BN3" s="85"/>
      <c r="BO3" s="85"/>
      <c r="BP3" s="85"/>
      <c r="BQ3" s="85"/>
      <c r="BR3" s="85"/>
      <c r="BS3" s="85"/>
      <c r="BT3" s="85"/>
    </row>
    <row r="4" spans="1:72" ht="16.5" x14ac:dyDescent="0.2">
      <c r="A4" s="438" t="s">
        <v>168</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K4" s="103"/>
      <c r="AL4" s="103"/>
      <c r="AM4" s="103"/>
      <c r="AN4" s="103"/>
      <c r="AO4" s="103"/>
      <c r="AP4" s="103"/>
      <c r="AQ4" s="103"/>
      <c r="AR4" s="103"/>
      <c r="AS4" s="103"/>
      <c r="AT4" s="103"/>
      <c r="AU4" s="103"/>
      <c r="AV4" s="103"/>
      <c r="AW4" s="158"/>
      <c r="AX4" s="158"/>
      <c r="AY4" s="158"/>
      <c r="AZ4" s="158"/>
      <c r="BA4" s="158"/>
      <c r="BB4" s="158"/>
      <c r="BC4" s="158"/>
      <c r="BD4" s="158"/>
      <c r="BE4" s="158"/>
      <c r="BF4" s="158"/>
      <c r="BG4" s="158"/>
      <c r="BH4" s="158"/>
      <c r="BI4" s="158"/>
      <c r="BJ4" s="158"/>
      <c r="BK4" s="158"/>
      <c r="BL4" s="158"/>
      <c r="BM4" s="85"/>
      <c r="BN4" s="85"/>
      <c r="BO4" s="85"/>
      <c r="BP4" s="85"/>
      <c r="BQ4" s="85"/>
      <c r="BR4" s="85"/>
      <c r="BS4" s="85"/>
      <c r="BT4" s="85"/>
    </row>
    <row r="5" spans="1:72" ht="21.75" customHeight="1" x14ac:dyDescent="0.2">
      <c r="G5" s="158"/>
      <c r="H5" s="158"/>
      <c r="I5" s="158"/>
      <c r="J5" s="158"/>
      <c r="K5" s="158"/>
      <c r="L5" s="158"/>
      <c r="M5" s="158"/>
      <c r="N5" s="158"/>
      <c r="O5" s="158"/>
      <c r="P5" s="158"/>
      <c r="Q5" s="158"/>
      <c r="R5" s="158"/>
      <c r="AK5" s="103"/>
      <c r="AL5" s="103"/>
      <c r="AM5" s="103"/>
      <c r="AN5" s="103"/>
      <c r="AO5" s="103"/>
      <c r="AP5" s="103"/>
      <c r="AQ5" s="103"/>
      <c r="AR5" s="103"/>
      <c r="AS5" s="103"/>
      <c r="AT5" s="103"/>
      <c r="AU5" s="103"/>
      <c r="AV5" s="103"/>
      <c r="AW5" s="158"/>
      <c r="AX5" s="158"/>
      <c r="AY5" s="158"/>
      <c r="AZ5" s="158"/>
      <c r="BA5" s="158"/>
      <c r="BB5" s="158"/>
      <c r="BC5" s="158"/>
      <c r="BD5" s="158"/>
      <c r="BE5" s="158"/>
      <c r="BF5" s="158"/>
      <c r="BG5" s="158"/>
      <c r="BH5" s="158"/>
      <c r="BI5" s="158"/>
      <c r="BJ5" s="158"/>
      <c r="BK5" s="158"/>
      <c r="BL5" s="158"/>
      <c r="BM5" s="85"/>
      <c r="BN5" s="85"/>
      <c r="BO5" s="85"/>
      <c r="BP5" s="85"/>
      <c r="BQ5" s="85"/>
      <c r="BR5" s="85"/>
      <c r="BS5" s="85"/>
      <c r="BT5" s="85"/>
    </row>
    <row r="6" spans="1:72" ht="16" customHeight="1" x14ac:dyDescent="0.2">
      <c r="C6" s="158"/>
      <c r="D6" s="158"/>
      <c r="F6" s="158"/>
      <c r="G6" s="158"/>
      <c r="H6" s="158"/>
      <c r="I6" s="158"/>
      <c r="J6" s="158"/>
      <c r="K6" s="158"/>
      <c r="Z6" s="448"/>
      <c r="AA6" s="448"/>
      <c r="AB6" s="82" t="s">
        <v>77</v>
      </c>
      <c r="AC6" s="448"/>
      <c r="AD6" s="448"/>
      <c r="AE6" s="82" t="s">
        <v>78</v>
      </c>
      <c r="AF6" s="448"/>
      <c r="AG6" s="448"/>
      <c r="AH6" s="82" t="s">
        <v>79</v>
      </c>
      <c r="AK6" s="103"/>
      <c r="AL6" s="103"/>
      <c r="AM6" s="103"/>
      <c r="AN6" s="103"/>
      <c r="AO6" s="103"/>
      <c r="AP6" s="103"/>
      <c r="AQ6" s="103"/>
      <c r="AR6" s="103"/>
      <c r="AS6" s="103"/>
      <c r="AT6" s="103"/>
      <c r="AU6" s="103"/>
      <c r="AV6" s="103"/>
      <c r="AW6" s="158"/>
      <c r="AX6" s="158"/>
      <c r="AY6" s="158"/>
      <c r="AZ6" s="158"/>
      <c r="BA6" s="158"/>
      <c r="BB6" s="158"/>
      <c r="BC6" s="158"/>
      <c r="BD6" s="158"/>
      <c r="BE6" s="158"/>
      <c r="BF6" s="158"/>
      <c r="BG6" s="158"/>
      <c r="BH6" s="158"/>
      <c r="BI6" s="158"/>
      <c r="BJ6" s="158"/>
      <c r="BK6" s="158"/>
      <c r="BL6" s="158"/>
      <c r="BM6" s="85"/>
      <c r="BN6" s="85"/>
      <c r="BO6" s="85"/>
      <c r="BP6" s="85"/>
      <c r="BQ6" s="85"/>
      <c r="BR6" s="85"/>
      <c r="BS6" s="85"/>
      <c r="BT6" s="85"/>
    </row>
    <row r="7" spans="1:72" ht="18" customHeight="1" x14ac:dyDescent="0.2">
      <c r="C7" s="158"/>
      <c r="D7" s="158"/>
      <c r="E7" s="158"/>
      <c r="F7" s="158"/>
      <c r="G7" s="158"/>
      <c r="H7" s="158"/>
      <c r="I7" s="158"/>
      <c r="J7" s="158"/>
      <c r="K7" s="158"/>
      <c r="AK7" s="103"/>
      <c r="AL7" s="103"/>
      <c r="AM7" s="103"/>
      <c r="AN7" s="103"/>
      <c r="AO7" s="103"/>
      <c r="AP7" s="103"/>
      <c r="AQ7" s="103"/>
      <c r="AR7" s="103"/>
      <c r="AS7" s="103"/>
      <c r="AT7" s="103"/>
      <c r="AU7" s="103"/>
      <c r="AV7" s="103"/>
      <c r="AW7" s="158"/>
      <c r="AX7" s="158"/>
      <c r="AY7" s="158"/>
      <c r="AZ7" s="158"/>
      <c r="BA7" s="158"/>
      <c r="BB7" s="158"/>
      <c r="BC7" s="158"/>
      <c r="BD7" s="158"/>
      <c r="BE7" s="158"/>
      <c r="BF7" s="158"/>
      <c r="BG7" s="158"/>
      <c r="BH7" s="158"/>
      <c r="BI7" s="158"/>
      <c r="BJ7" s="158"/>
      <c r="BK7" s="158"/>
      <c r="BL7" s="158"/>
      <c r="BM7" s="85"/>
      <c r="BN7" s="85"/>
      <c r="BO7" s="85"/>
      <c r="BP7" s="85"/>
      <c r="BQ7" s="85"/>
      <c r="BR7" s="85"/>
      <c r="BS7" s="85"/>
      <c r="BT7" s="85"/>
    </row>
    <row r="8" spans="1:72" ht="16.5" customHeight="1" x14ac:dyDescent="0.2">
      <c r="B8" s="98" t="s">
        <v>269</v>
      </c>
      <c r="H8" s="158"/>
      <c r="I8" s="158"/>
      <c r="J8" s="158"/>
      <c r="K8" s="158"/>
      <c r="Q8" s="870" t="s">
        <v>80</v>
      </c>
      <c r="R8" s="870"/>
      <c r="S8" s="870"/>
      <c r="W8" s="871"/>
      <c r="X8" s="871"/>
      <c r="Y8" s="871"/>
      <c r="Z8" s="871"/>
      <c r="AA8" s="871"/>
      <c r="AB8" s="871"/>
      <c r="AC8" s="871"/>
      <c r="AD8" s="871"/>
      <c r="AE8" s="871"/>
      <c r="AF8" s="871"/>
      <c r="AG8" s="871"/>
      <c r="AH8" s="871"/>
      <c r="AK8" s="103"/>
      <c r="AL8" s="103"/>
      <c r="AM8" s="103"/>
      <c r="AN8" s="103"/>
      <c r="AO8" s="103"/>
      <c r="AP8" s="103"/>
      <c r="AQ8" s="103"/>
      <c r="AR8" s="103"/>
      <c r="AS8" s="103"/>
      <c r="AT8" s="103"/>
      <c r="AU8" s="103"/>
      <c r="AV8" s="103"/>
      <c r="AW8" s="158"/>
      <c r="AX8" s="158"/>
      <c r="AY8" s="158"/>
      <c r="AZ8" s="158"/>
      <c r="BA8" s="158"/>
      <c r="BB8" s="158"/>
      <c r="BC8" s="158"/>
      <c r="BD8" s="158"/>
      <c r="BE8" s="158"/>
      <c r="BF8" s="158"/>
      <c r="BG8" s="158"/>
      <c r="BH8" s="158"/>
      <c r="BI8" s="158"/>
      <c r="BJ8" s="158"/>
      <c r="BK8" s="158"/>
      <c r="BL8" s="158"/>
      <c r="BM8" s="85"/>
      <c r="BN8" s="85"/>
      <c r="BO8" s="85"/>
      <c r="BP8" s="85"/>
      <c r="BQ8" s="85"/>
      <c r="BR8" s="85"/>
      <c r="BS8" s="85"/>
      <c r="BT8" s="85"/>
    </row>
    <row r="9" spans="1:72" ht="16.5" customHeight="1" x14ac:dyDescent="0.2">
      <c r="C9" s="158"/>
      <c r="D9" s="158"/>
      <c r="E9" s="158"/>
      <c r="F9" s="158"/>
      <c r="G9" s="158"/>
      <c r="H9" s="158"/>
      <c r="I9" s="158"/>
      <c r="J9" s="158"/>
      <c r="K9" s="158"/>
      <c r="M9" s="82" t="s">
        <v>81</v>
      </c>
      <c r="Q9" s="870" t="s">
        <v>169</v>
      </c>
      <c r="R9" s="870"/>
      <c r="S9" s="870"/>
      <c r="W9" s="876"/>
      <c r="X9" s="876"/>
      <c r="Y9" s="876"/>
      <c r="Z9" s="876"/>
      <c r="AA9" s="876"/>
      <c r="AB9" s="876"/>
      <c r="AC9" s="876"/>
      <c r="AD9" s="876"/>
      <c r="AE9" s="876"/>
      <c r="AF9" s="876"/>
      <c r="AG9" s="876"/>
      <c r="AH9" s="876"/>
      <c r="AK9" s="103"/>
      <c r="AL9" s="103"/>
      <c r="AM9" s="103"/>
      <c r="AN9" s="103"/>
      <c r="AO9" s="103"/>
      <c r="AP9" s="103"/>
      <c r="AQ9" s="103"/>
      <c r="AR9" s="103"/>
      <c r="AS9" s="103"/>
      <c r="AT9" s="103"/>
      <c r="AU9" s="103"/>
      <c r="AV9" s="103"/>
      <c r="AW9" s="158"/>
      <c r="AX9" s="158"/>
      <c r="AY9" s="158"/>
      <c r="AZ9" s="158"/>
      <c r="BA9" s="158"/>
      <c r="BB9" s="158"/>
      <c r="BC9" s="158"/>
      <c r="BD9" s="158"/>
      <c r="BE9" s="158"/>
      <c r="BF9" s="158"/>
      <c r="BG9" s="158"/>
      <c r="BH9" s="158"/>
      <c r="BI9" s="158"/>
      <c r="BJ9" s="158"/>
      <c r="BK9" s="158"/>
      <c r="BL9" s="158"/>
      <c r="BM9" s="85"/>
      <c r="BN9" s="85"/>
      <c r="BO9" s="85"/>
      <c r="BP9" s="85"/>
      <c r="BQ9" s="85"/>
      <c r="BR9" s="85"/>
      <c r="BS9" s="85"/>
      <c r="BT9" s="85"/>
    </row>
    <row r="10" spans="1:72" ht="16.5" customHeight="1" x14ac:dyDescent="0.2">
      <c r="C10" s="158"/>
      <c r="D10" s="158"/>
      <c r="E10" s="158"/>
      <c r="F10" s="158"/>
      <c r="G10" s="158"/>
      <c r="H10" s="158"/>
      <c r="I10" s="158"/>
      <c r="J10" s="158"/>
      <c r="K10" s="158"/>
      <c r="Q10" s="870" t="s">
        <v>82</v>
      </c>
      <c r="R10" s="870"/>
      <c r="S10" s="870"/>
      <c r="T10" s="870"/>
      <c r="U10" s="870"/>
      <c r="V10" s="870"/>
      <c r="W10" s="464"/>
      <c r="X10" s="464"/>
      <c r="Y10" s="464"/>
      <c r="Z10" s="464"/>
      <c r="AA10" s="464"/>
      <c r="AB10" s="464"/>
      <c r="AC10" s="464"/>
      <c r="AD10" s="464"/>
      <c r="AE10" s="464"/>
      <c r="AF10" s="464"/>
      <c r="AG10" s="464"/>
      <c r="AH10" s="104"/>
      <c r="AK10" s="103"/>
      <c r="AL10" s="103"/>
      <c r="AM10" s="103"/>
      <c r="AN10" s="103"/>
      <c r="AO10" s="103"/>
      <c r="AP10" s="103"/>
      <c r="AQ10" s="103"/>
      <c r="AR10" s="103"/>
      <c r="AS10" s="103"/>
      <c r="AT10" s="103"/>
      <c r="AU10" s="103"/>
      <c r="AV10" s="103"/>
      <c r="AW10" s="158"/>
      <c r="AX10" s="158"/>
      <c r="AY10" s="158"/>
      <c r="AZ10" s="158"/>
      <c r="BA10" s="158"/>
      <c r="BB10" s="158"/>
      <c r="BC10" s="158"/>
      <c r="BD10" s="158"/>
      <c r="BE10" s="158"/>
      <c r="BF10" s="158"/>
      <c r="BG10" s="158"/>
      <c r="BH10" s="158"/>
      <c r="BI10" s="158"/>
      <c r="BJ10" s="158"/>
      <c r="BK10" s="158"/>
      <c r="BL10" s="158"/>
      <c r="BM10" s="85"/>
      <c r="BN10" s="85"/>
      <c r="BO10" s="85"/>
      <c r="BP10" s="85"/>
      <c r="BQ10" s="85"/>
      <c r="BR10" s="85"/>
      <c r="BS10" s="85"/>
      <c r="BT10" s="85"/>
    </row>
    <row r="11" spans="1:72" ht="48" customHeight="1" x14ac:dyDescent="0.2">
      <c r="C11" s="158"/>
      <c r="D11" s="158"/>
      <c r="E11" s="158"/>
      <c r="F11" s="158"/>
      <c r="G11" s="158"/>
      <c r="H11" s="158"/>
      <c r="I11" s="158"/>
      <c r="J11" s="158"/>
      <c r="K11" s="158"/>
      <c r="X11" s="86"/>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85"/>
      <c r="BN11" s="85"/>
      <c r="BO11" s="85"/>
      <c r="BP11" s="85"/>
      <c r="BQ11" s="85"/>
      <c r="BR11" s="85"/>
      <c r="BS11" s="85"/>
      <c r="BT11" s="85"/>
    </row>
    <row r="12" spans="1:72" ht="16" customHeight="1" x14ac:dyDescent="0.2">
      <c r="B12" s="82" t="s">
        <v>170</v>
      </c>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85"/>
      <c r="BN12" s="85"/>
      <c r="BO12" s="85"/>
      <c r="BP12" s="85"/>
      <c r="BQ12" s="85"/>
      <c r="BR12" s="85"/>
      <c r="BS12" s="85"/>
      <c r="BT12" s="85"/>
    </row>
    <row r="13" spans="1:72" ht="89.25" customHeight="1" x14ac:dyDescent="0.2">
      <c r="A13" s="872" t="s">
        <v>194</v>
      </c>
      <c r="B13" s="872"/>
      <c r="C13" s="872"/>
      <c r="D13" s="872"/>
      <c r="E13" s="872"/>
      <c r="F13" s="872"/>
      <c r="G13" s="872"/>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85"/>
      <c r="BN13" s="85"/>
      <c r="BO13" s="85"/>
      <c r="BP13" s="85"/>
      <c r="BQ13" s="85"/>
      <c r="BR13" s="85"/>
      <c r="BS13" s="85"/>
      <c r="BT13" s="85"/>
    </row>
    <row r="14" spans="1:72" ht="16.5" customHeight="1" x14ac:dyDescent="0.2">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85"/>
      <c r="BN14" s="85"/>
      <c r="BO14" s="85"/>
      <c r="BP14" s="85"/>
      <c r="BQ14" s="85"/>
      <c r="BR14" s="85"/>
      <c r="BS14" s="85"/>
      <c r="BT14" s="85"/>
    </row>
    <row r="15" spans="1:72" ht="16" customHeight="1" x14ac:dyDescent="0.2">
      <c r="B15" s="82" t="s">
        <v>70</v>
      </c>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85"/>
      <c r="BN15" s="85"/>
      <c r="BO15" s="85"/>
      <c r="BP15" s="85"/>
      <c r="BQ15" s="85"/>
      <c r="BR15" s="85"/>
      <c r="BS15" s="85"/>
      <c r="BT15" s="85"/>
    </row>
    <row r="16" spans="1:72" ht="16" customHeight="1" x14ac:dyDescent="0.2">
      <c r="B16" s="875" t="s">
        <v>273</v>
      </c>
      <c r="C16" s="874"/>
      <c r="D16" s="874"/>
      <c r="E16" s="874"/>
      <c r="F16" s="874"/>
      <c r="G16" s="874"/>
      <c r="H16" s="874"/>
      <c r="I16" s="874"/>
      <c r="J16" s="874"/>
      <c r="K16" s="874"/>
      <c r="L16" s="874"/>
      <c r="M16" s="874"/>
      <c r="N16" s="874"/>
      <c r="O16" s="874"/>
      <c r="P16" s="874"/>
      <c r="Q16" s="874"/>
      <c r="R16" s="874"/>
      <c r="S16" s="874"/>
      <c r="T16" s="874"/>
      <c r="U16" s="874"/>
      <c r="V16" s="874"/>
      <c r="W16" s="874"/>
      <c r="X16" s="874"/>
      <c r="Y16" s="874"/>
      <c r="Z16" s="874"/>
      <c r="AA16" s="874"/>
      <c r="AB16" s="874"/>
      <c r="AC16" s="874"/>
      <c r="AD16" s="874"/>
      <c r="AE16" s="874"/>
      <c r="AF16" s="874"/>
      <c r="AG16" s="874"/>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85"/>
      <c r="BN16" s="85"/>
      <c r="BO16" s="85"/>
      <c r="BP16" s="85"/>
      <c r="BQ16" s="85"/>
      <c r="BR16" s="85"/>
      <c r="BS16" s="85"/>
      <c r="BT16" s="85"/>
    </row>
    <row r="17" spans="2:72" ht="16" customHeight="1" x14ac:dyDescent="0.2">
      <c r="B17" s="874"/>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85"/>
      <c r="BN17" s="85"/>
      <c r="BO17" s="85"/>
      <c r="BP17" s="85"/>
      <c r="BQ17" s="85"/>
      <c r="BR17" s="85"/>
      <c r="BS17" s="85"/>
      <c r="BT17" s="85"/>
    </row>
    <row r="18" spans="2:72" ht="16" customHeight="1" x14ac:dyDescent="0.2">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85"/>
      <c r="BN18" s="85"/>
      <c r="BO18" s="85"/>
      <c r="BP18" s="85"/>
      <c r="BQ18" s="85"/>
      <c r="BR18" s="85"/>
      <c r="BS18" s="85"/>
      <c r="BT18" s="85"/>
    </row>
    <row r="19" spans="2:72" ht="16" customHeight="1" x14ac:dyDescent="0.2">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85"/>
      <c r="BN19" s="85"/>
      <c r="BO19" s="85"/>
      <c r="BP19" s="85"/>
      <c r="BQ19" s="85"/>
      <c r="BR19" s="85"/>
      <c r="BS19" s="85"/>
      <c r="BT19" s="85"/>
    </row>
    <row r="20" spans="2:72" ht="16" customHeight="1" x14ac:dyDescent="0.2">
      <c r="B20" s="82" t="s">
        <v>171</v>
      </c>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85"/>
      <c r="BN20" s="85"/>
      <c r="BO20" s="85"/>
      <c r="BP20" s="85"/>
      <c r="BQ20" s="85"/>
      <c r="BR20" s="85"/>
      <c r="BS20" s="85"/>
      <c r="BT20" s="85"/>
    </row>
    <row r="21" spans="2:72" ht="16" customHeight="1" x14ac:dyDescent="0.2">
      <c r="B21" s="874" t="s">
        <v>172</v>
      </c>
      <c r="C21" s="874"/>
      <c r="D21" s="874"/>
      <c r="E21" s="874"/>
      <c r="F21" s="874"/>
      <c r="G21" s="874"/>
      <c r="H21" s="874"/>
      <c r="I21" s="874"/>
      <c r="J21" s="874"/>
      <c r="K21" s="874"/>
      <c r="L21" s="874"/>
      <c r="M21" s="874"/>
      <c r="N21" s="874"/>
      <c r="O21" s="874"/>
      <c r="P21" s="874"/>
      <c r="Q21" s="874"/>
      <c r="R21" s="874"/>
      <c r="S21" s="874"/>
      <c r="T21" s="874"/>
      <c r="U21" s="874"/>
      <c r="V21" s="874"/>
      <c r="W21" s="874"/>
      <c r="X21" s="874"/>
      <c r="Y21" s="874"/>
      <c r="Z21" s="874"/>
      <c r="AA21" s="874"/>
      <c r="AB21" s="874"/>
      <c r="AC21" s="874"/>
      <c r="AD21" s="874"/>
      <c r="AE21" s="874"/>
      <c r="AF21" s="874"/>
      <c r="AG21" s="874"/>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85"/>
      <c r="BN21" s="85"/>
      <c r="BO21" s="85"/>
      <c r="BP21" s="85"/>
      <c r="BQ21" s="85"/>
      <c r="BR21" s="85"/>
      <c r="BS21" s="85"/>
      <c r="BT21" s="85"/>
    </row>
    <row r="22" spans="2:72" ht="16" customHeight="1" x14ac:dyDescent="0.2">
      <c r="B22" s="874"/>
      <c r="C22" s="874"/>
      <c r="D22" s="874"/>
      <c r="E22" s="874"/>
      <c r="F22" s="874"/>
      <c r="G22" s="874"/>
      <c r="H22" s="874"/>
      <c r="I22" s="874"/>
      <c r="J22" s="874"/>
      <c r="K22" s="874"/>
      <c r="L22" s="874"/>
      <c r="M22" s="874"/>
      <c r="N22" s="874"/>
      <c r="O22" s="874"/>
      <c r="P22" s="874"/>
      <c r="Q22" s="874"/>
      <c r="R22" s="874"/>
      <c r="S22" s="874"/>
      <c r="T22" s="874"/>
      <c r="U22" s="874"/>
      <c r="V22" s="874"/>
      <c r="W22" s="874"/>
      <c r="X22" s="874"/>
      <c r="Y22" s="874"/>
      <c r="Z22" s="874"/>
      <c r="AA22" s="874"/>
      <c r="AB22" s="874"/>
      <c r="AC22" s="874"/>
      <c r="AD22" s="874"/>
      <c r="AE22" s="874"/>
      <c r="AF22" s="874"/>
      <c r="AG22" s="874"/>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85"/>
      <c r="BN22" s="85"/>
      <c r="BO22" s="85"/>
      <c r="BP22" s="85"/>
      <c r="BQ22" s="85"/>
      <c r="BR22" s="85"/>
      <c r="BS22" s="85"/>
      <c r="BT22" s="85"/>
    </row>
    <row r="23" spans="2:72" ht="16" customHeight="1" x14ac:dyDescent="0.2">
      <c r="B23" s="873" t="s">
        <v>173</v>
      </c>
      <c r="C23" s="873"/>
      <c r="D23" s="873"/>
      <c r="E23" s="873"/>
      <c r="F23" s="873"/>
      <c r="G23" s="873"/>
      <c r="H23" s="873"/>
      <c r="I23" s="873"/>
      <c r="J23" s="873"/>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873"/>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85"/>
      <c r="BN23" s="85"/>
      <c r="BO23" s="85"/>
      <c r="BP23" s="85"/>
      <c r="BQ23" s="85"/>
      <c r="BR23" s="85"/>
      <c r="BS23" s="85"/>
      <c r="BT23" s="85"/>
    </row>
    <row r="24" spans="2:72" ht="9" customHeight="1" x14ac:dyDescent="0.2">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85"/>
      <c r="BN24" s="85"/>
      <c r="BO24" s="85"/>
      <c r="BP24" s="85"/>
      <c r="BQ24" s="85"/>
      <c r="BR24" s="85"/>
      <c r="BS24" s="85"/>
      <c r="BT24" s="85"/>
    </row>
    <row r="25" spans="2:72" ht="16" customHeight="1" x14ac:dyDescent="0.2">
      <c r="B25" s="176"/>
      <c r="C25" s="177" t="s">
        <v>174</v>
      </c>
      <c r="D25" s="874" t="s">
        <v>175</v>
      </c>
      <c r="E25" s="874"/>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85"/>
      <c r="BN25" s="85"/>
      <c r="BO25" s="85"/>
      <c r="BP25" s="85"/>
      <c r="BQ25" s="85"/>
      <c r="BR25" s="85"/>
      <c r="BS25" s="85"/>
      <c r="BT25" s="85"/>
    </row>
    <row r="26" spans="2:72" ht="16" customHeight="1" x14ac:dyDescent="0.2">
      <c r="B26" s="176"/>
      <c r="C26" s="176"/>
      <c r="D26" s="874"/>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874"/>
      <c r="AE26" s="874"/>
      <c r="AF26" s="874"/>
      <c r="AG26" s="874"/>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85"/>
      <c r="BN26" s="85"/>
      <c r="BO26" s="85"/>
      <c r="BP26" s="85"/>
      <c r="BQ26" s="85"/>
      <c r="BR26" s="85"/>
      <c r="BS26" s="85"/>
      <c r="BT26" s="85"/>
    </row>
    <row r="27" spans="2:72" ht="16" customHeight="1" x14ac:dyDescent="0.2">
      <c r="B27" s="176"/>
      <c r="C27" s="176"/>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85"/>
      <c r="BN27" s="85"/>
      <c r="BO27" s="85"/>
      <c r="BP27" s="85"/>
      <c r="BQ27" s="85"/>
      <c r="BR27" s="85"/>
      <c r="BS27" s="85"/>
      <c r="BT27" s="85"/>
    </row>
    <row r="28" spans="2:72" ht="16" customHeight="1" x14ac:dyDescent="0.2">
      <c r="B28" s="176"/>
      <c r="C28" s="176"/>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85"/>
      <c r="BN28" s="85"/>
      <c r="BO28" s="85"/>
      <c r="BP28" s="85"/>
      <c r="BQ28" s="85"/>
      <c r="BR28" s="85"/>
      <c r="BS28" s="85"/>
      <c r="BT28" s="85"/>
    </row>
    <row r="29" spans="2:72" ht="16" customHeight="1" x14ac:dyDescent="0.2">
      <c r="B29" s="176"/>
      <c r="C29" s="176"/>
      <c r="D29" s="874"/>
      <c r="E29" s="874"/>
      <c r="F29" s="874"/>
      <c r="G29" s="874"/>
      <c r="H29" s="874"/>
      <c r="I29" s="874"/>
      <c r="J29" s="874"/>
      <c r="K29" s="874"/>
      <c r="L29" s="874"/>
      <c r="M29" s="874"/>
      <c r="N29" s="874"/>
      <c r="O29" s="874"/>
      <c r="P29" s="874"/>
      <c r="Q29" s="874"/>
      <c r="R29" s="874"/>
      <c r="S29" s="874"/>
      <c r="T29" s="874"/>
      <c r="U29" s="874"/>
      <c r="V29" s="874"/>
      <c r="W29" s="874"/>
      <c r="X29" s="874"/>
      <c r="Y29" s="874"/>
      <c r="Z29" s="874"/>
      <c r="AA29" s="874"/>
      <c r="AB29" s="874"/>
      <c r="AC29" s="874"/>
      <c r="AD29" s="874"/>
      <c r="AE29" s="874"/>
      <c r="AF29" s="874"/>
      <c r="AG29" s="874"/>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85"/>
      <c r="BN29" s="85"/>
      <c r="BO29" s="85"/>
      <c r="BP29" s="85"/>
      <c r="BQ29" s="85"/>
      <c r="BR29" s="85"/>
      <c r="BS29" s="85"/>
      <c r="BT29" s="85"/>
    </row>
    <row r="30" spans="2:72" ht="16" customHeight="1" x14ac:dyDescent="0.2">
      <c r="B30" s="176"/>
      <c r="C30" s="176"/>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85"/>
      <c r="BN30" s="85"/>
      <c r="BO30" s="85"/>
      <c r="BP30" s="85"/>
      <c r="BQ30" s="85"/>
      <c r="BR30" s="85"/>
      <c r="BS30" s="85"/>
      <c r="BT30" s="85"/>
    </row>
    <row r="31" spans="2:72" ht="16" customHeight="1" x14ac:dyDescent="0.2">
      <c r="B31" s="176"/>
      <c r="C31" s="176"/>
      <c r="D31" s="874"/>
      <c r="E31" s="874"/>
      <c r="F31" s="874"/>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85"/>
      <c r="BN31" s="85"/>
      <c r="BO31" s="85"/>
      <c r="BP31" s="85"/>
      <c r="BQ31" s="85"/>
      <c r="BR31" s="85"/>
      <c r="BS31" s="85"/>
      <c r="BT31" s="85"/>
    </row>
    <row r="32" spans="2:72" ht="16" customHeight="1" x14ac:dyDescent="0.2">
      <c r="B32" s="176"/>
      <c r="C32" s="176"/>
      <c r="D32" s="874"/>
      <c r="E32" s="874"/>
      <c r="F32" s="874"/>
      <c r="G32" s="874"/>
      <c r="H32" s="874"/>
      <c r="I32" s="874"/>
      <c r="J32" s="874"/>
      <c r="K32" s="874"/>
      <c r="L32" s="874"/>
      <c r="M32" s="874"/>
      <c r="N32" s="874"/>
      <c r="O32" s="874"/>
      <c r="P32" s="874"/>
      <c r="Q32" s="874"/>
      <c r="R32" s="874"/>
      <c r="S32" s="874"/>
      <c r="T32" s="874"/>
      <c r="U32" s="874"/>
      <c r="V32" s="874"/>
      <c r="W32" s="874"/>
      <c r="X32" s="874"/>
      <c r="Y32" s="874"/>
      <c r="Z32" s="874"/>
      <c r="AA32" s="874"/>
      <c r="AB32" s="874"/>
      <c r="AC32" s="874"/>
      <c r="AD32" s="874"/>
      <c r="AE32" s="874"/>
      <c r="AF32" s="874"/>
      <c r="AG32" s="874"/>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85"/>
      <c r="BN32" s="85"/>
      <c r="BO32" s="85"/>
      <c r="BP32" s="85"/>
      <c r="BQ32" s="85"/>
      <c r="BR32" s="85"/>
      <c r="BS32" s="85"/>
      <c r="BT32" s="85"/>
    </row>
    <row r="33" spans="1:72" ht="9" customHeight="1" x14ac:dyDescent="0.2">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85"/>
      <c r="BN33" s="85"/>
      <c r="BO33" s="85"/>
      <c r="BP33" s="85"/>
      <c r="BQ33" s="85"/>
      <c r="BR33" s="85"/>
      <c r="BS33" s="85"/>
      <c r="BT33" s="85"/>
    </row>
    <row r="34" spans="1:72" ht="16" customHeight="1" x14ac:dyDescent="0.2">
      <c r="B34" s="178"/>
      <c r="C34" s="177" t="s">
        <v>176</v>
      </c>
      <c r="D34" s="874" t="s">
        <v>177</v>
      </c>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85"/>
      <c r="BN34" s="85"/>
      <c r="BO34" s="85"/>
      <c r="BP34" s="85"/>
      <c r="BQ34" s="85"/>
      <c r="BR34" s="85"/>
      <c r="BS34" s="85"/>
      <c r="BT34" s="85"/>
    </row>
    <row r="35" spans="1:72" ht="16" customHeight="1" x14ac:dyDescent="0.2">
      <c r="B35" s="176"/>
      <c r="C35" s="176"/>
      <c r="D35" s="874"/>
      <c r="E35" s="874"/>
      <c r="F35" s="874"/>
      <c r="G35" s="874"/>
      <c r="H35" s="874"/>
      <c r="I35" s="874"/>
      <c r="J35" s="874"/>
      <c r="K35" s="874"/>
      <c r="L35" s="874"/>
      <c r="M35" s="874"/>
      <c r="N35" s="874"/>
      <c r="O35" s="874"/>
      <c r="P35" s="874"/>
      <c r="Q35" s="874"/>
      <c r="R35" s="874"/>
      <c r="S35" s="874"/>
      <c r="T35" s="874"/>
      <c r="U35" s="874"/>
      <c r="V35" s="874"/>
      <c r="W35" s="874"/>
      <c r="X35" s="874"/>
      <c r="Y35" s="874"/>
      <c r="Z35" s="874"/>
      <c r="AA35" s="874"/>
      <c r="AB35" s="874"/>
      <c r="AC35" s="874"/>
      <c r="AD35" s="874"/>
      <c r="AE35" s="874"/>
      <c r="AF35" s="874"/>
      <c r="AG35" s="874"/>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85"/>
      <c r="BN35" s="85"/>
      <c r="BO35" s="85"/>
      <c r="BP35" s="85"/>
      <c r="BQ35" s="85"/>
      <c r="BR35" s="85"/>
      <c r="BS35" s="85"/>
      <c r="BT35" s="85"/>
    </row>
    <row r="36" spans="1:72" ht="16" customHeight="1" x14ac:dyDescent="0.2">
      <c r="B36" s="176"/>
      <c r="C36" s="176"/>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874"/>
      <c r="AC36" s="874"/>
      <c r="AD36" s="874"/>
      <c r="AE36" s="874"/>
      <c r="AF36" s="874"/>
      <c r="AG36" s="874"/>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85"/>
      <c r="BN36" s="85"/>
      <c r="BO36" s="85"/>
      <c r="BP36" s="85"/>
      <c r="BQ36" s="85"/>
      <c r="BR36" s="85"/>
      <c r="BS36" s="85"/>
      <c r="BT36" s="85"/>
    </row>
    <row r="37" spans="1:72" ht="9" customHeight="1" x14ac:dyDescent="0.2">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85"/>
      <c r="BN37" s="85"/>
      <c r="BO37" s="85"/>
      <c r="BP37" s="85"/>
      <c r="BQ37" s="85"/>
      <c r="BR37" s="85"/>
      <c r="BS37" s="85"/>
      <c r="BT37" s="85"/>
    </row>
    <row r="38" spans="1:72" ht="16" customHeight="1" x14ac:dyDescent="0.2">
      <c r="B38" s="176"/>
      <c r="C38" s="177" t="s">
        <v>71</v>
      </c>
      <c r="D38" s="874" t="s">
        <v>178</v>
      </c>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85"/>
      <c r="BN38" s="85"/>
      <c r="BO38" s="85"/>
      <c r="BP38" s="85"/>
      <c r="BQ38" s="85"/>
      <c r="BR38" s="85"/>
      <c r="BS38" s="85"/>
      <c r="BT38" s="85"/>
    </row>
    <row r="39" spans="1:72" ht="16" customHeight="1" x14ac:dyDescent="0.2">
      <c r="B39" s="176"/>
      <c r="C39" s="178"/>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85"/>
      <c r="BN39" s="85"/>
      <c r="BO39" s="85"/>
      <c r="BP39" s="85"/>
      <c r="BQ39" s="85"/>
      <c r="BR39" s="85"/>
      <c r="BS39" s="85"/>
      <c r="BT39" s="85"/>
    </row>
    <row r="40" spans="1:72" ht="16" customHeight="1" x14ac:dyDescent="0.2">
      <c r="B40" s="176"/>
      <c r="C40" s="176"/>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85"/>
      <c r="BN40" s="85"/>
      <c r="BO40" s="85"/>
      <c r="BP40" s="85"/>
      <c r="BQ40" s="85"/>
      <c r="BR40" s="85"/>
      <c r="BS40" s="85"/>
      <c r="BT40" s="85"/>
    </row>
    <row r="41" spans="1:72" ht="16" customHeight="1" x14ac:dyDescent="0.2">
      <c r="B41" s="176"/>
      <c r="C41" s="176"/>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85"/>
      <c r="BN41" s="85"/>
      <c r="BO41" s="85"/>
      <c r="BP41" s="85"/>
      <c r="BQ41" s="85"/>
      <c r="BR41" s="85"/>
      <c r="BS41" s="85"/>
      <c r="BT41" s="85"/>
    </row>
    <row r="42" spans="1:72" ht="9" customHeight="1" x14ac:dyDescent="0.2">
      <c r="B42" s="176"/>
      <c r="C42" s="176"/>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85"/>
      <c r="BN42" s="85"/>
      <c r="BO42" s="85"/>
      <c r="BP42" s="85"/>
      <c r="BQ42" s="85"/>
      <c r="BR42" s="85"/>
      <c r="BS42" s="85"/>
      <c r="BT42" s="85"/>
    </row>
    <row r="43" spans="1:72" ht="16" customHeight="1" x14ac:dyDescent="0.2">
      <c r="B43" s="874" t="s">
        <v>179</v>
      </c>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85"/>
      <c r="BN43" s="85"/>
      <c r="BO43" s="85"/>
      <c r="BP43" s="85"/>
      <c r="BQ43" s="85"/>
      <c r="BR43" s="85"/>
      <c r="BS43" s="85"/>
      <c r="BT43" s="85"/>
    </row>
    <row r="44" spans="1:72" ht="18" customHeight="1" x14ac:dyDescent="0.2">
      <c r="B44" s="874"/>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85"/>
      <c r="BN44" s="85"/>
      <c r="BO44" s="85"/>
      <c r="BP44" s="85"/>
      <c r="BQ44" s="85"/>
      <c r="BR44" s="85"/>
      <c r="BS44" s="85"/>
      <c r="BT44" s="85"/>
    </row>
    <row r="45" spans="1:72" ht="18" customHeight="1" x14ac:dyDescent="0.2">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85"/>
      <c r="BN45" s="85"/>
      <c r="BO45" s="85"/>
      <c r="BP45" s="85"/>
      <c r="BQ45" s="85"/>
      <c r="BR45" s="85"/>
      <c r="BS45" s="85"/>
      <c r="BT45" s="85"/>
    </row>
    <row r="46" spans="1:72" ht="18" customHeight="1" x14ac:dyDescent="0.2">
      <c r="A46" s="158"/>
    </row>
    <row r="47" spans="1:72" ht="18" customHeight="1" x14ac:dyDescent="0.2">
      <c r="A47" s="158"/>
      <c r="B47" s="875" t="s">
        <v>198</v>
      </c>
      <c r="C47" s="874"/>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row>
    <row r="48" spans="1:72" ht="18" customHeight="1" x14ac:dyDescent="0.2">
      <c r="A48" s="158"/>
      <c r="B48" s="874"/>
      <c r="C48" s="874"/>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row>
    <row r="49" spans="1:33" ht="18" customHeight="1" x14ac:dyDescent="0.2">
      <c r="A49" s="158"/>
      <c r="B49" s="874"/>
      <c r="C49" s="874"/>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row>
    <row r="50" spans="1:33" ht="38.25" customHeight="1" x14ac:dyDescent="0.2">
      <c r="A50" s="158"/>
    </row>
    <row r="51" spans="1:33" ht="20.149999999999999" customHeight="1" x14ac:dyDescent="0.2">
      <c r="A51" s="158"/>
    </row>
    <row r="52" spans="1:33" ht="20.149999999999999" customHeight="1" x14ac:dyDescent="0.2">
      <c r="A52" s="158"/>
    </row>
    <row r="53" spans="1:33" ht="20.149999999999999" customHeight="1" x14ac:dyDescent="0.2">
      <c r="A53" s="158"/>
    </row>
    <row r="54" spans="1:33" ht="20.149999999999999" customHeight="1" x14ac:dyDescent="0.2">
      <c r="A54" s="158"/>
    </row>
    <row r="55" spans="1:33" ht="20.149999999999999" customHeight="1" x14ac:dyDescent="0.2">
      <c r="A55" s="158"/>
    </row>
    <row r="56" spans="1:33" ht="20.149999999999999" customHeight="1" x14ac:dyDescent="0.2">
      <c r="A56" s="158"/>
    </row>
    <row r="57" spans="1:33" ht="20.149999999999999" customHeight="1" x14ac:dyDescent="0.2">
      <c r="A57" s="158"/>
    </row>
    <row r="58" spans="1:33" ht="20.149999999999999" customHeight="1" x14ac:dyDescent="0.2">
      <c r="A58" s="158"/>
    </row>
    <row r="59" spans="1:33" ht="20.149999999999999" customHeight="1" x14ac:dyDescent="0.2">
      <c r="A59" s="158"/>
    </row>
    <row r="60" spans="1:33" ht="20.149999999999999" customHeight="1" x14ac:dyDescent="0.2">
      <c r="A60" s="158"/>
    </row>
    <row r="61" spans="1:33" ht="20.149999999999999" customHeight="1" x14ac:dyDescent="0.2">
      <c r="A61" s="158"/>
    </row>
    <row r="62" spans="1:33" ht="20.149999999999999" customHeight="1" x14ac:dyDescent="0.2">
      <c r="A62" s="158"/>
    </row>
    <row r="63" spans="1:33" ht="20.149999999999999" customHeight="1" x14ac:dyDescent="0.2">
      <c r="A63" s="158"/>
    </row>
    <row r="64" spans="1:33" ht="20.149999999999999" customHeight="1" x14ac:dyDescent="0.2">
      <c r="A64" s="158"/>
    </row>
    <row r="65" spans="1:1" ht="20.149999999999999" customHeight="1" x14ac:dyDescent="0.2">
      <c r="A65" s="158"/>
    </row>
    <row r="66" spans="1:1" ht="20.149999999999999" customHeight="1" x14ac:dyDescent="0.2">
      <c r="A66" s="158"/>
    </row>
    <row r="67" spans="1:1" ht="20.149999999999999" customHeight="1" x14ac:dyDescent="0.2">
      <c r="A67" s="158"/>
    </row>
    <row r="68" spans="1:1" ht="20.149999999999999" customHeight="1" x14ac:dyDescent="0.2">
      <c r="A68" s="158"/>
    </row>
    <row r="69" spans="1:1" ht="20.149999999999999" customHeight="1" x14ac:dyDescent="0.2">
      <c r="A69" s="158"/>
    </row>
    <row r="70" spans="1:1" ht="20.149999999999999" customHeight="1" x14ac:dyDescent="0.2">
      <c r="A70" s="158"/>
    </row>
    <row r="71" spans="1:1" ht="20.149999999999999" customHeight="1" x14ac:dyDescent="0.2">
      <c r="A71" s="158"/>
    </row>
    <row r="72" spans="1:1" ht="20.149999999999999" customHeight="1" x14ac:dyDescent="0.2">
      <c r="A72" s="158"/>
    </row>
    <row r="73" spans="1:1" ht="20.149999999999999" customHeight="1" x14ac:dyDescent="0.2">
      <c r="A73" s="158"/>
    </row>
    <row r="74" spans="1:1" ht="20.149999999999999" customHeight="1" x14ac:dyDescent="0.2">
      <c r="A74" s="158"/>
    </row>
    <row r="75" spans="1:1" ht="20.149999999999999" customHeight="1" x14ac:dyDescent="0.2">
      <c r="A75" s="158"/>
    </row>
    <row r="76" spans="1:1" ht="20.149999999999999" customHeight="1" x14ac:dyDescent="0.2">
      <c r="A76" s="158"/>
    </row>
    <row r="77" spans="1:1" ht="20.149999999999999" customHeight="1" x14ac:dyDescent="0.2">
      <c r="A77" s="158"/>
    </row>
    <row r="78" spans="1:1" ht="20.149999999999999" customHeight="1" x14ac:dyDescent="0.2">
      <c r="A78" s="158"/>
    </row>
    <row r="79" spans="1:1" ht="20.149999999999999" customHeight="1" x14ac:dyDescent="0.2">
      <c r="A79" s="158"/>
    </row>
    <row r="80" spans="1:1" ht="20.149999999999999" customHeight="1" x14ac:dyDescent="0.2">
      <c r="A80" s="158"/>
    </row>
    <row r="81" spans="1:1" ht="20.149999999999999" customHeight="1" x14ac:dyDescent="0.2">
      <c r="A81" s="158"/>
    </row>
    <row r="82" spans="1:1" ht="20.149999999999999" customHeight="1" x14ac:dyDescent="0.2">
      <c r="A82" s="158"/>
    </row>
  </sheetData>
  <mergeCells count="20">
    <mergeCell ref="D34:AG36"/>
    <mergeCell ref="D38:AG41"/>
    <mergeCell ref="B43:AG44"/>
    <mergeCell ref="B47:AG49"/>
    <mergeCell ref="Q9:S9"/>
    <mergeCell ref="W9:AH9"/>
    <mergeCell ref="Q10:V10"/>
    <mergeCell ref="W10:AG10"/>
    <mergeCell ref="B16:AG17"/>
    <mergeCell ref="B21:AG22"/>
    <mergeCell ref="Q8:S8"/>
    <mergeCell ref="W8:AH8"/>
    <mergeCell ref="A13:AH13"/>
    <mergeCell ref="B23:AG23"/>
    <mergeCell ref="D25:AG32"/>
    <mergeCell ref="A3:AH3"/>
    <mergeCell ref="A4:AH4"/>
    <mergeCell ref="Z6:AA6"/>
    <mergeCell ref="AC6:AD6"/>
    <mergeCell ref="AF6:AG6"/>
  </mergeCells>
  <phoneticPr fontId="7"/>
  <dataValidations count="1">
    <dataValidation showInputMessage="1" showErrorMessage="1" sqref="W65493:AH65493 JS65493:KD65493 TO65493:TZ65493 ADK65493:ADV65493 ANG65493:ANR65493 AXC65493:AXN65493 BGY65493:BHJ65493 BQU65493:BRF65493 CAQ65493:CBB65493 CKM65493:CKX65493 CUI65493:CUT65493 DEE65493:DEP65493 DOA65493:DOL65493 DXW65493:DYH65493 EHS65493:EID65493 ERO65493:ERZ65493 FBK65493:FBV65493 FLG65493:FLR65493 FVC65493:FVN65493 GEY65493:GFJ65493 GOU65493:GPF65493 GYQ65493:GZB65493 HIM65493:HIX65493 HSI65493:HST65493 ICE65493:ICP65493 IMA65493:IML65493 IVW65493:IWH65493 JFS65493:JGD65493 JPO65493:JPZ65493 JZK65493:JZV65493 KJG65493:KJR65493 KTC65493:KTN65493 LCY65493:LDJ65493 LMU65493:LNF65493 LWQ65493:LXB65493 MGM65493:MGX65493 MQI65493:MQT65493 NAE65493:NAP65493 NKA65493:NKL65493 NTW65493:NUH65493 ODS65493:OED65493 ONO65493:ONZ65493 OXK65493:OXV65493 PHG65493:PHR65493 PRC65493:PRN65493 QAY65493:QBJ65493 QKU65493:QLF65493 QUQ65493:QVB65493 REM65493:REX65493 ROI65493:ROT65493 RYE65493:RYP65493 SIA65493:SIL65493 SRW65493:SSH65493 TBS65493:TCD65493 TLO65493:TLZ65493 TVK65493:TVV65493 UFG65493:UFR65493 UPC65493:UPN65493 UYY65493:UZJ65493 VIU65493:VJF65493 VSQ65493:VTB65493 WCM65493:WCX65493 WMI65493:WMT65493 WWE65493:WWP65493 W131029:AH131029 JS131029:KD131029 TO131029:TZ131029 ADK131029:ADV131029 ANG131029:ANR131029 AXC131029:AXN131029 BGY131029:BHJ131029 BQU131029:BRF131029 CAQ131029:CBB131029 CKM131029:CKX131029 CUI131029:CUT131029 DEE131029:DEP131029 DOA131029:DOL131029 DXW131029:DYH131029 EHS131029:EID131029 ERO131029:ERZ131029 FBK131029:FBV131029 FLG131029:FLR131029 FVC131029:FVN131029 GEY131029:GFJ131029 GOU131029:GPF131029 GYQ131029:GZB131029 HIM131029:HIX131029 HSI131029:HST131029 ICE131029:ICP131029 IMA131029:IML131029 IVW131029:IWH131029 JFS131029:JGD131029 JPO131029:JPZ131029 JZK131029:JZV131029 KJG131029:KJR131029 KTC131029:KTN131029 LCY131029:LDJ131029 LMU131029:LNF131029 LWQ131029:LXB131029 MGM131029:MGX131029 MQI131029:MQT131029 NAE131029:NAP131029 NKA131029:NKL131029 NTW131029:NUH131029 ODS131029:OED131029 ONO131029:ONZ131029 OXK131029:OXV131029 PHG131029:PHR131029 PRC131029:PRN131029 QAY131029:QBJ131029 QKU131029:QLF131029 QUQ131029:QVB131029 REM131029:REX131029 ROI131029:ROT131029 RYE131029:RYP131029 SIA131029:SIL131029 SRW131029:SSH131029 TBS131029:TCD131029 TLO131029:TLZ131029 TVK131029:TVV131029 UFG131029:UFR131029 UPC131029:UPN131029 UYY131029:UZJ131029 VIU131029:VJF131029 VSQ131029:VTB131029 WCM131029:WCX131029 WMI131029:WMT131029 WWE131029:WWP131029 W196565:AH196565 JS196565:KD196565 TO196565:TZ196565 ADK196565:ADV196565 ANG196565:ANR196565 AXC196565:AXN196565 BGY196565:BHJ196565 BQU196565:BRF196565 CAQ196565:CBB196565 CKM196565:CKX196565 CUI196565:CUT196565 DEE196565:DEP196565 DOA196565:DOL196565 DXW196565:DYH196565 EHS196565:EID196565 ERO196565:ERZ196565 FBK196565:FBV196565 FLG196565:FLR196565 FVC196565:FVN196565 GEY196565:GFJ196565 GOU196565:GPF196565 GYQ196565:GZB196565 HIM196565:HIX196565 HSI196565:HST196565 ICE196565:ICP196565 IMA196565:IML196565 IVW196565:IWH196565 JFS196565:JGD196565 JPO196565:JPZ196565 JZK196565:JZV196565 KJG196565:KJR196565 KTC196565:KTN196565 LCY196565:LDJ196565 LMU196565:LNF196565 LWQ196565:LXB196565 MGM196565:MGX196565 MQI196565:MQT196565 NAE196565:NAP196565 NKA196565:NKL196565 NTW196565:NUH196565 ODS196565:OED196565 ONO196565:ONZ196565 OXK196565:OXV196565 PHG196565:PHR196565 PRC196565:PRN196565 QAY196565:QBJ196565 QKU196565:QLF196565 QUQ196565:QVB196565 REM196565:REX196565 ROI196565:ROT196565 RYE196565:RYP196565 SIA196565:SIL196565 SRW196565:SSH196565 TBS196565:TCD196565 TLO196565:TLZ196565 TVK196565:TVV196565 UFG196565:UFR196565 UPC196565:UPN196565 UYY196565:UZJ196565 VIU196565:VJF196565 VSQ196565:VTB196565 WCM196565:WCX196565 WMI196565:WMT196565 WWE196565:WWP196565 W262101:AH262101 JS262101:KD262101 TO262101:TZ262101 ADK262101:ADV262101 ANG262101:ANR262101 AXC262101:AXN262101 BGY262101:BHJ262101 BQU262101:BRF262101 CAQ262101:CBB262101 CKM262101:CKX262101 CUI262101:CUT262101 DEE262101:DEP262101 DOA262101:DOL262101 DXW262101:DYH262101 EHS262101:EID262101 ERO262101:ERZ262101 FBK262101:FBV262101 FLG262101:FLR262101 FVC262101:FVN262101 GEY262101:GFJ262101 GOU262101:GPF262101 GYQ262101:GZB262101 HIM262101:HIX262101 HSI262101:HST262101 ICE262101:ICP262101 IMA262101:IML262101 IVW262101:IWH262101 JFS262101:JGD262101 JPO262101:JPZ262101 JZK262101:JZV262101 KJG262101:KJR262101 KTC262101:KTN262101 LCY262101:LDJ262101 LMU262101:LNF262101 LWQ262101:LXB262101 MGM262101:MGX262101 MQI262101:MQT262101 NAE262101:NAP262101 NKA262101:NKL262101 NTW262101:NUH262101 ODS262101:OED262101 ONO262101:ONZ262101 OXK262101:OXV262101 PHG262101:PHR262101 PRC262101:PRN262101 QAY262101:QBJ262101 QKU262101:QLF262101 QUQ262101:QVB262101 REM262101:REX262101 ROI262101:ROT262101 RYE262101:RYP262101 SIA262101:SIL262101 SRW262101:SSH262101 TBS262101:TCD262101 TLO262101:TLZ262101 TVK262101:TVV262101 UFG262101:UFR262101 UPC262101:UPN262101 UYY262101:UZJ262101 VIU262101:VJF262101 VSQ262101:VTB262101 WCM262101:WCX262101 WMI262101:WMT262101 WWE262101:WWP262101 W327637:AH327637 JS327637:KD327637 TO327637:TZ327637 ADK327637:ADV327637 ANG327637:ANR327637 AXC327637:AXN327637 BGY327637:BHJ327637 BQU327637:BRF327637 CAQ327637:CBB327637 CKM327637:CKX327637 CUI327637:CUT327637 DEE327637:DEP327637 DOA327637:DOL327637 DXW327637:DYH327637 EHS327637:EID327637 ERO327637:ERZ327637 FBK327637:FBV327637 FLG327637:FLR327637 FVC327637:FVN327637 GEY327637:GFJ327637 GOU327637:GPF327637 GYQ327637:GZB327637 HIM327637:HIX327637 HSI327637:HST327637 ICE327637:ICP327637 IMA327637:IML327637 IVW327637:IWH327637 JFS327637:JGD327637 JPO327637:JPZ327637 JZK327637:JZV327637 KJG327637:KJR327637 KTC327637:KTN327637 LCY327637:LDJ327637 LMU327637:LNF327637 LWQ327637:LXB327637 MGM327637:MGX327637 MQI327637:MQT327637 NAE327637:NAP327637 NKA327637:NKL327637 NTW327637:NUH327637 ODS327637:OED327637 ONO327637:ONZ327637 OXK327637:OXV327637 PHG327637:PHR327637 PRC327637:PRN327637 QAY327637:QBJ327637 QKU327637:QLF327637 QUQ327637:QVB327637 REM327637:REX327637 ROI327637:ROT327637 RYE327637:RYP327637 SIA327637:SIL327637 SRW327637:SSH327637 TBS327637:TCD327637 TLO327637:TLZ327637 TVK327637:TVV327637 UFG327637:UFR327637 UPC327637:UPN327637 UYY327637:UZJ327637 VIU327637:VJF327637 VSQ327637:VTB327637 WCM327637:WCX327637 WMI327637:WMT327637 WWE327637:WWP327637 W393173:AH393173 JS393173:KD393173 TO393173:TZ393173 ADK393173:ADV393173 ANG393173:ANR393173 AXC393173:AXN393173 BGY393173:BHJ393173 BQU393173:BRF393173 CAQ393173:CBB393173 CKM393173:CKX393173 CUI393173:CUT393173 DEE393173:DEP393173 DOA393173:DOL393173 DXW393173:DYH393173 EHS393173:EID393173 ERO393173:ERZ393173 FBK393173:FBV393173 FLG393173:FLR393173 FVC393173:FVN393173 GEY393173:GFJ393173 GOU393173:GPF393173 GYQ393173:GZB393173 HIM393173:HIX393173 HSI393173:HST393173 ICE393173:ICP393173 IMA393173:IML393173 IVW393173:IWH393173 JFS393173:JGD393173 JPO393173:JPZ393173 JZK393173:JZV393173 KJG393173:KJR393173 KTC393173:KTN393173 LCY393173:LDJ393173 LMU393173:LNF393173 LWQ393173:LXB393173 MGM393173:MGX393173 MQI393173:MQT393173 NAE393173:NAP393173 NKA393173:NKL393173 NTW393173:NUH393173 ODS393173:OED393173 ONO393173:ONZ393173 OXK393173:OXV393173 PHG393173:PHR393173 PRC393173:PRN393173 QAY393173:QBJ393173 QKU393173:QLF393173 QUQ393173:QVB393173 REM393173:REX393173 ROI393173:ROT393173 RYE393173:RYP393173 SIA393173:SIL393173 SRW393173:SSH393173 TBS393173:TCD393173 TLO393173:TLZ393173 TVK393173:TVV393173 UFG393173:UFR393173 UPC393173:UPN393173 UYY393173:UZJ393173 VIU393173:VJF393173 VSQ393173:VTB393173 WCM393173:WCX393173 WMI393173:WMT393173 WWE393173:WWP393173 W458709:AH458709 JS458709:KD458709 TO458709:TZ458709 ADK458709:ADV458709 ANG458709:ANR458709 AXC458709:AXN458709 BGY458709:BHJ458709 BQU458709:BRF458709 CAQ458709:CBB458709 CKM458709:CKX458709 CUI458709:CUT458709 DEE458709:DEP458709 DOA458709:DOL458709 DXW458709:DYH458709 EHS458709:EID458709 ERO458709:ERZ458709 FBK458709:FBV458709 FLG458709:FLR458709 FVC458709:FVN458709 GEY458709:GFJ458709 GOU458709:GPF458709 GYQ458709:GZB458709 HIM458709:HIX458709 HSI458709:HST458709 ICE458709:ICP458709 IMA458709:IML458709 IVW458709:IWH458709 JFS458709:JGD458709 JPO458709:JPZ458709 JZK458709:JZV458709 KJG458709:KJR458709 KTC458709:KTN458709 LCY458709:LDJ458709 LMU458709:LNF458709 LWQ458709:LXB458709 MGM458709:MGX458709 MQI458709:MQT458709 NAE458709:NAP458709 NKA458709:NKL458709 NTW458709:NUH458709 ODS458709:OED458709 ONO458709:ONZ458709 OXK458709:OXV458709 PHG458709:PHR458709 PRC458709:PRN458709 QAY458709:QBJ458709 QKU458709:QLF458709 QUQ458709:QVB458709 REM458709:REX458709 ROI458709:ROT458709 RYE458709:RYP458709 SIA458709:SIL458709 SRW458709:SSH458709 TBS458709:TCD458709 TLO458709:TLZ458709 TVK458709:TVV458709 UFG458709:UFR458709 UPC458709:UPN458709 UYY458709:UZJ458709 VIU458709:VJF458709 VSQ458709:VTB458709 WCM458709:WCX458709 WMI458709:WMT458709 WWE458709:WWP458709 W524245:AH524245 JS524245:KD524245 TO524245:TZ524245 ADK524245:ADV524245 ANG524245:ANR524245 AXC524245:AXN524245 BGY524245:BHJ524245 BQU524245:BRF524245 CAQ524245:CBB524245 CKM524245:CKX524245 CUI524245:CUT524245 DEE524245:DEP524245 DOA524245:DOL524245 DXW524245:DYH524245 EHS524245:EID524245 ERO524245:ERZ524245 FBK524245:FBV524245 FLG524245:FLR524245 FVC524245:FVN524245 GEY524245:GFJ524245 GOU524245:GPF524245 GYQ524245:GZB524245 HIM524245:HIX524245 HSI524245:HST524245 ICE524245:ICP524245 IMA524245:IML524245 IVW524245:IWH524245 JFS524245:JGD524245 JPO524245:JPZ524245 JZK524245:JZV524245 KJG524245:KJR524245 KTC524245:KTN524245 LCY524245:LDJ524245 LMU524245:LNF524245 LWQ524245:LXB524245 MGM524245:MGX524245 MQI524245:MQT524245 NAE524245:NAP524245 NKA524245:NKL524245 NTW524245:NUH524245 ODS524245:OED524245 ONO524245:ONZ524245 OXK524245:OXV524245 PHG524245:PHR524245 PRC524245:PRN524245 QAY524245:QBJ524245 QKU524245:QLF524245 QUQ524245:QVB524245 REM524245:REX524245 ROI524245:ROT524245 RYE524245:RYP524245 SIA524245:SIL524245 SRW524245:SSH524245 TBS524245:TCD524245 TLO524245:TLZ524245 TVK524245:TVV524245 UFG524245:UFR524245 UPC524245:UPN524245 UYY524245:UZJ524245 VIU524245:VJF524245 VSQ524245:VTB524245 WCM524245:WCX524245 WMI524245:WMT524245 WWE524245:WWP524245 W589781:AH589781 JS589781:KD589781 TO589781:TZ589781 ADK589781:ADV589781 ANG589781:ANR589781 AXC589781:AXN589781 BGY589781:BHJ589781 BQU589781:BRF589781 CAQ589781:CBB589781 CKM589781:CKX589781 CUI589781:CUT589781 DEE589781:DEP589781 DOA589781:DOL589781 DXW589781:DYH589781 EHS589781:EID589781 ERO589781:ERZ589781 FBK589781:FBV589781 FLG589781:FLR589781 FVC589781:FVN589781 GEY589781:GFJ589781 GOU589781:GPF589781 GYQ589781:GZB589781 HIM589781:HIX589781 HSI589781:HST589781 ICE589781:ICP589781 IMA589781:IML589781 IVW589781:IWH589781 JFS589781:JGD589781 JPO589781:JPZ589781 JZK589781:JZV589781 KJG589781:KJR589781 KTC589781:KTN589781 LCY589781:LDJ589781 LMU589781:LNF589781 LWQ589781:LXB589781 MGM589781:MGX589781 MQI589781:MQT589781 NAE589781:NAP589781 NKA589781:NKL589781 NTW589781:NUH589781 ODS589781:OED589781 ONO589781:ONZ589781 OXK589781:OXV589781 PHG589781:PHR589781 PRC589781:PRN589781 QAY589781:QBJ589781 QKU589781:QLF589781 QUQ589781:QVB589781 REM589781:REX589781 ROI589781:ROT589781 RYE589781:RYP589781 SIA589781:SIL589781 SRW589781:SSH589781 TBS589781:TCD589781 TLO589781:TLZ589781 TVK589781:TVV589781 UFG589781:UFR589781 UPC589781:UPN589781 UYY589781:UZJ589781 VIU589781:VJF589781 VSQ589781:VTB589781 WCM589781:WCX589781 WMI589781:WMT589781 WWE589781:WWP589781 W655317:AH655317 JS655317:KD655317 TO655317:TZ655317 ADK655317:ADV655317 ANG655317:ANR655317 AXC655317:AXN655317 BGY655317:BHJ655317 BQU655317:BRF655317 CAQ655317:CBB655317 CKM655317:CKX655317 CUI655317:CUT655317 DEE655317:DEP655317 DOA655317:DOL655317 DXW655317:DYH655317 EHS655317:EID655317 ERO655317:ERZ655317 FBK655317:FBV655317 FLG655317:FLR655317 FVC655317:FVN655317 GEY655317:GFJ655317 GOU655317:GPF655317 GYQ655317:GZB655317 HIM655317:HIX655317 HSI655317:HST655317 ICE655317:ICP655317 IMA655317:IML655317 IVW655317:IWH655317 JFS655317:JGD655317 JPO655317:JPZ655317 JZK655317:JZV655317 KJG655317:KJR655317 KTC655317:KTN655317 LCY655317:LDJ655317 LMU655317:LNF655317 LWQ655317:LXB655317 MGM655317:MGX655317 MQI655317:MQT655317 NAE655317:NAP655317 NKA655317:NKL655317 NTW655317:NUH655317 ODS655317:OED655317 ONO655317:ONZ655317 OXK655317:OXV655317 PHG655317:PHR655317 PRC655317:PRN655317 QAY655317:QBJ655317 QKU655317:QLF655317 QUQ655317:QVB655317 REM655317:REX655317 ROI655317:ROT655317 RYE655317:RYP655317 SIA655317:SIL655317 SRW655317:SSH655317 TBS655317:TCD655317 TLO655317:TLZ655317 TVK655317:TVV655317 UFG655317:UFR655317 UPC655317:UPN655317 UYY655317:UZJ655317 VIU655317:VJF655317 VSQ655317:VTB655317 WCM655317:WCX655317 WMI655317:WMT655317 WWE655317:WWP655317 W720853:AH720853 JS720853:KD720853 TO720853:TZ720853 ADK720853:ADV720853 ANG720853:ANR720853 AXC720853:AXN720853 BGY720853:BHJ720853 BQU720853:BRF720853 CAQ720853:CBB720853 CKM720853:CKX720853 CUI720853:CUT720853 DEE720853:DEP720853 DOA720853:DOL720853 DXW720853:DYH720853 EHS720853:EID720853 ERO720853:ERZ720853 FBK720853:FBV720853 FLG720853:FLR720853 FVC720853:FVN720853 GEY720853:GFJ720853 GOU720853:GPF720853 GYQ720853:GZB720853 HIM720853:HIX720853 HSI720853:HST720853 ICE720853:ICP720853 IMA720853:IML720853 IVW720853:IWH720853 JFS720853:JGD720853 JPO720853:JPZ720853 JZK720853:JZV720853 KJG720853:KJR720853 KTC720853:KTN720853 LCY720853:LDJ720853 LMU720853:LNF720853 LWQ720853:LXB720853 MGM720853:MGX720853 MQI720853:MQT720853 NAE720853:NAP720853 NKA720853:NKL720853 NTW720853:NUH720853 ODS720853:OED720853 ONO720853:ONZ720853 OXK720853:OXV720853 PHG720853:PHR720853 PRC720853:PRN720853 QAY720853:QBJ720853 QKU720853:QLF720853 QUQ720853:QVB720853 REM720853:REX720853 ROI720853:ROT720853 RYE720853:RYP720853 SIA720853:SIL720853 SRW720853:SSH720853 TBS720853:TCD720853 TLO720853:TLZ720853 TVK720853:TVV720853 UFG720853:UFR720853 UPC720853:UPN720853 UYY720853:UZJ720853 VIU720853:VJF720853 VSQ720853:VTB720853 WCM720853:WCX720853 WMI720853:WMT720853 WWE720853:WWP720853 W786389:AH786389 JS786389:KD786389 TO786389:TZ786389 ADK786389:ADV786389 ANG786389:ANR786389 AXC786389:AXN786389 BGY786389:BHJ786389 BQU786389:BRF786389 CAQ786389:CBB786389 CKM786389:CKX786389 CUI786389:CUT786389 DEE786389:DEP786389 DOA786389:DOL786389 DXW786389:DYH786389 EHS786389:EID786389 ERO786389:ERZ786389 FBK786389:FBV786389 FLG786389:FLR786389 FVC786389:FVN786389 GEY786389:GFJ786389 GOU786389:GPF786389 GYQ786389:GZB786389 HIM786389:HIX786389 HSI786389:HST786389 ICE786389:ICP786389 IMA786389:IML786389 IVW786389:IWH786389 JFS786389:JGD786389 JPO786389:JPZ786389 JZK786389:JZV786389 KJG786389:KJR786389 KTC786389:KTN786389 LCY786389:LDJ786389 LMU786389:LNF786389 LWQ786389:LXB786389 MGM786389:MGX786389 MQI786389:MQT786389 NAE786389:NAP786389 NKA786389:NKL786389 NTW786389:NUH786389 ODS786389:OED786389 ONO786389:ONZ786389 OXK786389:OXV786389 PHG786389:PHR786389 PRC786389:PRN786389 QAY786389:QBJ786389 QKU786389:QLF786389 QUQ786389:QVB786389 REM786389:REX786389 ROI786389:ROT786389 RYE786389:RYP786389 SIA786389:SIL786389 SRW786389:SSH786389 TBS786389:TCD786389 TLO786389:TLZ786389 TVK786389:TVV786389 UFG786389:UFR786389 UPC786389:UPN786389 UYY786389:UZJ786389 VIU786389:VJF786389 VSQ786389:VTB786389 WCM786389:WCX786389 WMI786389:WMT786389 WWE786389:WWP786389 W851925:AH851925 JS851925:KD851925 TO851925:TZ851925 ADK851925:ADV851925 ANG851925:ANR851925 AXC851925:AXN851925 BGY851925:BHJ851925 BQU851925:BRF851925 CAQ851925:CBB851925 CKM851925:CKX851925 CUI851925:CUT851925 DEE851925:DEP851925 DOA851925:DOL851925 DXW851925:DYH851925 EHS851925:EID851925 ERO851925:ERZ851925 FBK851925:FBV851925 FLG851925:FLR851925 FVC851925:FVN851925 GEY851925:GFJ851925 GOU851925:GPF851925 GYQ851925:GZB851925 HIM851925:HIX851925 HSI851925:HST851925 ICE851925:ICP851925 IMA851925:IML851925 IVW851925:IWH851925 JFS851925:JGD851925 JPO851925:JPZ851925 JZK851925:JZV851925 KJG851925:KJR851925 KTC851925:KTN851925 LCY851925:LDJ851925 LMU851925:LNF851925 LWQ851925:LXB851925 MGM851925:MGX851925 MQI851925:MQT851925 NAE851925:NAP851925 NKA851925:NKL851925 NTW851925:NUH851925 ODS851925:OED851925 ONO851925:ONZ851925 OXK851925:OXV851925 PHG851925:PHR851925 PRC851925:PRN851925 QAY851925:QBJ851925 QKU851925:QLF851925 QUQ851925:QVB851925 REM851925:REX851925 ROI851925:ROT851925 RYE851925:RYP851925 SIA851925:SIL851925 SRW851925:SSH851925 TBS851925:TCD851925 TLO851925:TLZ851925 TVK851925:TVV851925 UFG851925:UFR851925 UPC851925:UPN851925 UYY851925:UZJ851925 VIU851925:VJF851925 VSQ851925:VTB851925 WCM851925:WCX851925 WMI851925:WMT851925 WWE851925:WWP851925 W917461:AH917461 JS917461:KD917461 TO917461:TZ917461 ADK917461:ADV917461 ANG917461:ANR917461 AXC917461:AXN917461 BGY917461:BHJ917461 BQU917461:BRF917461 CAQ917461:CBB917461 CKM917461:CKX917461 CUI917461:CUT917461 DEE917461:DEP917461 DOA917461:DOL917461 DXW917461:DYH917461 EHS917461:EID917461 ERO917461:ERZ917461 FBK917461:FBV917461 FLG917461:FLR917461 FVC917461:FVN917461 GEY917461:GFJ917461 GOU917461:GPF917461 GYQ917461:GZB917461 HIM917461:HIX917461 HSI917461:HST917461 ICE917461:ICP917461 IMA917461:IML917461 IVW917461:IWH917461 JFS917461:JGD917461 JPO917461:JPZ917461 JZK917461:JZV917461 KJG917461:KJR917461 KTC917461:KTN917461 LCY917461:LDJ917461 LMU917461:LNF917461 LWQ917461:LXB917461 MGM917461:MGX917461 MQI917461:MQT917461 NAE917461:NAP917461 NKA917461:NKL917461 NTW917461:NUH917461 ODS917461:OED917461 ONO917461:ONZ917461 OXK917461:OXV917461 PHG917461:PHR917461 PRC917461:PRN917461 QAY917461:QBJ917461 QKU917461:QLF917461 QUQ917461:QVB917461 REM917461:REX917461 ROI917461:ROT917461 RYE917461:RYP917461 SIA917461:SIL917461 SRW917461:SSH917461 TBS917461:TCD917461 TLO917461:TLZ917461 TVK917461:TVV917461 UFG917461:UFR917461 UPC917461:UPN917461 UYY917461:UZJ917461 VIU917461:VJF917461 VSQ917461:VTB917461 WCM917461:WCX917461 WMI917461:WMT917461 WWE917461:WWP917461 W982997:AH982997 JS982997:KD982997 TO982997:TZ982997 ADK982997:ADV982997 ANG982997:ANR982997 AXC982997:AXN982997 BGY982997:BHJ982997 BQU982997:BRF982997 CAQ982997:CBB982997 CKM982997:CKX982997 CUI982997:CUT982997 DEE982997:DEP982997 DOA982997:DOL982997 DXW982997:DYH982997 EHS982997:EID982997 ERO982997:ERZ982997 FBK982997:FBV982997 FLG982997:FLR982997 FVC982997:FVN982997 GEY982997:GFJ982997 GOU982997:GPF982997 GYQ982997:GZB982997 HIM982997:HIX982997 HSI982997:HST982997 ICE982997:ICP982997 IMA982997:IML982997 IVW982997:IWH982997 JFS982997:JGD982997 JPO982997:JPZ982997 JZK982997:JZV982997 KJG982997:KJR982997 KTC982997:KTN982997 LCY982997:LDJ982997 LMU982997:LNF982997 LWQ982997:LXB982997 MGM982997:MGX982997 MQI982997:MQT982997 NAE982997:NAP982997 NKA982997:NKL982997 NTW982997:NUH982997 ODS982997:OED982997 ONO982997:ONZ982997 OXK982997:OXV982997 PHG982997:PHR982997 PRC982997:PRN982997 QAY982997:QBJ982997 QKU982997:QLF982997 QUQ982997:QVB982997 REM982997:REX982997 ROI982997:ROT982997 RYE982997:RYP982997 SIA982997:SIL982997 SRW982997:SSH982997 TBS982997:TCD982997 TLO982997:TLZ982997 TVK982997:TVV982997 UFG982997:UFR982997 UPC982997:UPN982997 UYY982997:UZJ982997 VIU982997:VJF982997 VSQ982997:VTB982997 WCM982997:WCX982997 WMI982997:WMT982997 WWE982997:WWP982997 WVP982997:WWA982997 H65493:S65493 JD65493:JO65493 SZ65493:TK65493 ACV65493:ADG65493 AMR65493:ANC65493 AWN65493:AWY65493 BGJ65493:BGU65493 BQF65493:BQQ65493 CAB65493:CAM65493 CJX65493:CKI65493 CTT65493:CUE65493 DDP65493:DEA65493 DNL65493:DNW65493 DXH65493:DXS65493 EHD65493:EHO65493 EQZ65493:ERK65493 FAV65493:FBG65493 FKR65493:FLC65493 FUN65493:FUY65493 GEJ65493:GEU65493 GOF65493:GOQ65493 GYB65493:GYM65493 HHX65493:HII65493 HRT65493:HSE65493 IBP65493:ICA65493 ILL65493:ILW65493 IVH65493:IVS65493 JFD65493:JFO65493 JOZ65493:JPK65493 JYV65493:JZG65493 KIR65493:KJC65493 KSN65493:KSY65493 LCJ65493:LCU65493 LMF65493:LMQ65493 LWB65493:LWM65493 MFX65493:MGI65493 MPT65493:MQE65493 MZP65493:NAA65493 NJL65493:NJW65493 NTH65493:NTS65493 ODD65493:ODO65493 OMZ65493:ONK65493 OWV65493:OXG65493 PGR65493:PHC65493 PQN65493:PQY65493 QAJ65493:QAU65493 QKF65493:QKQ65493 QUB65493:QUM65493 RDX65493:REI65493 RNT65493:ROE65493 RXP65493:RYA65493 SHL65493:SHW65493 SRH65493:SRS65493 TBD65493:TBO65493 TKZ65493:TLK65493 TUV65493:TVG65493 UER65493:UFC65493 UON65493:UOY65493 UYJ65493:UYU65493 VIF65493:VIQ65493 VSB65493:VSM65493 WBX65493:WCI65493 WLT65493:WME65493 WVP65493:WWA65493 H131029:S131029 JD131029:JO131029 SZ131029:TK131029 ACV131029:ADG131029 AMR131029:ANC131029 AWN131029:AWY131029 BGJ131029:BGU131029 BQF131029:BQQ131029 CAB131029:CAM131029 CJX131029:CKI131029 CTT131029:CUE131029 DDP131029:DEA131029 DNL131029:DNW131029 DXH131029:DXS131029 EHD131029:EHO131029 EQZ131029:ERK131029 FAV131029:FBG131029 FKR131029:FLC131029 FUN131029:FUY131029 GEJ131029:GEU131029 GOF131029:GOQ131029 GYB131029:GYM131029 HHX131029:HII131029 HRT131029:HSE131029 IBP131029:ICA131029 ILL131029:ILW131029 IVH131029:IVS131029 JFD131029:JFO131029 JOZ131029:JPK131029 JYV131029:JZG131029 KIR131029:KJC131029 KSN131029:KSY131029 LCJ131029:LCU131029 LMF131029:LMQ131029 LWB131029:LWM131029 MFX131029:MGI131029 MPT131029:MQE131029 MZP131029:NAA131029 NJL131029:NJW131029 NTH131029:NTS131029 ODD131029:ODO131029 OMZ131029:ONK131029 OWV131029:OXG131029 PGR131029:PHC131029 PQN131029:PQY131029 QAJ131029:QAU131029 QKF131029:QKQ131029 QUB131029:QUM131029 RDX131029:REI131029 RNT131029:ROE131029 RXP131029:RYA131029 SHL131029:SHW131029 SRH131029:SRS131029 TBD131029:TBO131029 TKZ131029:TLK131029 TUV131029:TVG131029 UER131029:UFC131029 UON131029:UOY131029 UYJ131029:UYU131029 VIF131029:VIQ131029 VSB131029:VSM131029 WBX131029:WCI131029 WLT131029:WME131029 WVP131029:WWA131029 H196565:S196565 JD196565:JO196565 SZ196565:TK196565 ACV196565:ADG196565 AMR196565:ANC196565 AWN196565:AWY196565 BGJ196565:BGU196565 BQF196565:BQQ196565 CAB196565:CAM196565 CJX196565:CKI196565 CTT196565:CUE196565 DDP196565:DEA196565 DNL196565:DNW196565 DXH196565:DXS196565 EHD196565:EHO196565 EQZ196565:ERK196565 FAV196565:FBG196565 FKR196565:FLC196565 FUN196565:FUY196565 GEJ196565:GEU196565 GOF196565:GOQ196565 GYB196565:GYM196565 HHX196565:HII196565 HRT196565:HSE196565 IBP196565:ICA196565 ILL196565:ILW196565 IVH196565:IVS196565 JFD196565:JFO196565 JOZ196565:JPK196565 JYV196565:JZG196565 KIR196565:KJC196565 KSN196565:KSY196565 LCJ196565:LCU196565 LMF196565:LMQ196565 LWB196565:LWM196565 MFX196565:MGI196565 MPT196565:MQE196565 MZP196565:NAA196565 NJL196565:NJW196565 NTH196565:NTS196565 ODD196565:ODO196565 OMZ196565:ONK196565 OWV196565:OXG196565 PGR196565:PHC196565 PQN196565:PQY196565 QAJ196565:QAU196565 QKF196565:QKQ196565 QUB196565:QUM196565 RDX196565:REI196565 RNT196565:ROE196565 RXP196565:RYA196565 SHL196565:SHW196565 SRH196565:SRS196565 TBD196565:TBO196565 TKZ196565:TLK196565 TUV196565:TVG196565 UER196565:UFC196565 UON196565:UOY196565 UYJ196565:UYU196565 VIF196565:VIQ196565 VSB196565:VSM196565 WBX196565:WCI196565 WLT196565:WME196565 WVP196565:WWA196565 H262101:S262101 JD262101:JO262101 SZ262101:TK262101 ACV262101:ADG262101 AMR262101:ANC262101 AWN262101:AWY262101 BGJ262101:BGU262101 BQF262101:BQQ262101 CAB262101:CAM262101 CJX262101:CKI262101 CTT262101:CUE262101 DDP262101:DEA262101 DNL262101:DNW262101 DXH262101:DXS262101 EHD262101:EHO262101 EQZ262101:ERK262101 FAV262101:FBG262101 FKR262101:FLC262101 FUN262101:FUY262101 GEJ262101:GEU262101 GOF262101:GOQ262101 GYB262101:GYM262101 HHX262101:HII262101 HRT262101:HSE262101 IBP262101:ICA262101 ILL262101:ILW262101 IVH262101:IVS262101 JFD262101:JFO262101 JOZ262101:JPK262101 JYV262101:JZG262101 KIR262101:KJC262101 KSN262101:KSY262101 LCJ262101:LCU262101 LMF262101:LMQ262101 LWB262101:LWM262101 MFX262101:MGI262101 MPT262101:MQE262101 MZP262101:NAA262101 NJL262101:NJW262101 NTH262101:NTS262101 ODD262101:ODO262101 OMZ262101:ONK262101 OWV262101:OXG262101 PGR262101:PHC262101 PQN262101:PQY262101 QAJ262101:QAU262101 QKF262101:QKQ262101 QUB262101:QUM262101 RDX262101:REI262101 RNT262101:ROE262101 RXP262101:RYA262101 SHL262101:SHW262101 SRH262101:SRS262101 TBD262101:TBO262101 TKZ262101:TLK262101 TUV262101:TVG262101 UER262101:UFC262101 UON262101:UOY262101 UYJ262101:UYU262101 VIF262101:VIQ262101 VSB262101:VSM262101 WBX262101:WCI262101 WLT262101:WME262101 WVP262101:WWA262101 H327637:S327637 JD327637:JO327637 SZ327637:TK327637 ACV327637:ADG327637 AMR327637:ANC327637 AWN327637:AWY327637 BGJ327637:BGU327637 BQF327637:BQQ327637 CAB327637:CAM327637 CJX327637:CKI327637 CTT327637:CUE327637 DDP327637:DEA327637 DNL327637:DNW327637 DXH327637:DXS327637 EHD327637:EHO327637 EQZ327637:ERK327637 FAV327637:FBG327637 FKR327637:FLC327637 FUN327637:FUY327637 GEJ327637:GEU327637 GOF327637:GOQ327637 GYB327637:GYM327637 HHX327637:HII327637 HRT327637:HSE327637 IBP327637:ICA327637 ILL327637:ILW327637 IVH327637:IVS327637 JFD327637:JFO327637 JOZ327637:JPK327637 JYV327637:JZG327637 KIR327637:KJC327637 KSN327637:KSY327637 LCJ327637:LCU327637 LMF327637:LMQ327637 LWB327637:LWM327637 MFX327637:MGI327637 MPT327637:MQE327637 MZP327637:NAA327637 NJL327637:NJW327637 NTH327637:NTS327637 ODD327637:ODO327637 OMZ327637:ONK327637 OWV327637:OXG327637 PGR327637:PHC327637 PQN327637:PQY327637 QAJ327637:QAU327637 QKF327637:QKQ327637 QUB327637:QUM327637 RDX327637:REI327637 RNT327637:ROE327637 RXP327637:RYA327637 SHL327637:SHW327637 SRH327637:SRS327637 TBD327637:TBO327637 TKZ327637:TLK327637 TUV327637:TVG327637 UER327637:UFC327637 UON327637:UOY327637 UYJ327637:UYU327637 VIF327637:VIQ327637 VSB327637:VSM327637 WBX327637:WCI327637 WLT327637:WME327637 WVP327637:WWA327637 H393173:S393173 JD393173:JO393173 SZ393173:TK393173 ACV393173:ADG393173 AMR393173:ANC393173 AWN393173:AWY393173 BGJ393173:BGU393173 BQF393173:BQQ393173 CAB393173:CAM393173 CJX393173:CKI393173 CTT393173:CUE393173 DDP393173:DEA393173 DNL393173:DNW393173 DXH393173:DXS393173 EHD393173:EHO393173 EQZ393173:ERK393173 FAV393173:FBG393173 FKR393173:FLC393173 FUN393173:FUY393173 GEJ393173:GEU393173 GOF393173:GOQ393173 GYB393173:GYM393173 HHX393173:HII393173 HRT393173:HSE393173 IBP393173:ICA393173 ILL393173:ILW393173 IVH393173:IVS393173 JFD393173:JFO393173 JOZ393173:JPK393173 JYV393173:JZG393173 KIR393173:KJC393173 KSN393173:KSY393173 LCJ393173:LCU393173 LMF393173:LMQ393173 LWB393173:LWM393173 MFX393173:MGI393173 MPT393173:MQE393173 MZP393173:NAA393173 NJL393173:NJW393173 NTH393173:NTS393173 ODD393173:ODO393173 OMZ393173:ONK393173 OWV393173:OXG393173 PGR393173:PHC393173 PQN393173:PQY393173 QAJ393173:QAU393173 QKF393173:QKQ393173 QUB393173:QUM393173 RDX393173:REI393173 RNT393173:ROE393173 RXP393173:RYA393173 SHL393173:SHW393173 SRH393173:SRS393173 TBD393173:TBO393173 TKZ393173:TLK393173 TUV393173:TVG393173 UER393173:UFC393173 UON393173:UOY393173 UYJ393173:UYU393173 VIF393173:VIQ393173 VSB393173:VSM393173 WBX393173:WCI393173 WLT393173:WME393173 WVP393173:WWA393173 H458709:S458709 JD458709:JO458709 SZ458709:TK458709 ACV458709:ADG458709 AMR458709:ANC458709 AWN458709:AWY458709 BGJ458709:BGU458709 BQF458709:BQQ458709 CAB458709:CAM458709 CJX458709:CKI458709 CTT458709:CUE458709 DDP458709:DEA458709 DNL458709:DNW458709 DXH458709:DXS458709 EHD458709:EHO458709 EQZ458709:ERK458709 FAV458709:FBG458709 FKR458709:FLC458709 FUN458709:FUY458709 GEJ458709:GEU458709 GOF458709:GOQ458709 GYB458709:GYM458709 HHX458709:HII458709 HRT458709:HSE458709 IBP458709:ICA458709 ILL458709:ILW458709 IVH458709:IVS458709 JFD458709:JFO458709 JOZ458709:JPK458709 JYV458709:JZG458709 KIR458709:KJC458709 KSN458709:KSY458709 LCJ458709:LCU458709 LMF458709:LMQ458709 LWB458709:LWM458709 MFX458709:MGI458709 MPT458709:MQE458709 MZP458709:NAA458709 NJL458709:NJW458709 NTH458709:NTS458709 ODD458709:ODO458709 OMZ458709:ONK458709 OWV458709:OXG458709 PGR458709:PHC458709 PQN458709:PQY458709 QAJ458709:QAU458709 QKF458709:QKQ458709 QUB458709:QUM458709 RDX458709:REI458709 RNT458709:ROE458709 RXP458709:RYA458709 SHL458709:SHW458709 SRH458709:SRS458709 TBD458709:TBO458709 TKZ458709:TLK458709 TUV458709:TVG458709 UER458709:UFC458709 UON458709:UOY458709 UYJ458709:UYU458709 VIF458709:VIQ458709 VSB458709:VSM458709 WBX458709:WCI458709 WLT458709:WME458709 WVP458709:WWA458709 H524245:S524245 JD524245:JO524245 SZ524245:TK524245 ACV524245:ADG524245 AMR524245:ANC524245 AWN524245:AWY524245 BGJ524245:BGU524245 BQF524245:BQQ524245 CAB524245:CAM524245 CJX524245:CKI524245 CTT524245:CUE524245 DDP524245:DEA524245 DNL524245:DNW524245 DXH524245:DXS524245 EHD524245:EHO524245 EQZ524245:ERK524245 FAV524245:FBG524245 FKR524245:FLC524245 FUN524245:FUY524245 GEJ524245:GEU524245 GOF524245:GOQ524245 GYB524245:GYM524245 HHX524245:HII524245 HRT524245:HSE524245 IBP524245:ICA524245 ILL524245:ILW524245 IVH524245:IVS524245 JFD524245:JFO524245 JOZ524245:JPK524245 JYV524245:JZG524245 KIR524245:KJC524245 KSN524245:KSY524245 LCJ524245:LCU524245 LMF524245:LMQ524245 LWB524245:LWM524245 MFX524245:MGI524245 MPT524245:MQE524245 MZP524245:NAA524245 NJL524245:NJW524245 NTH524245:NTS524245 ODD524245:ODO524245 OMZ524245:ONK524245 OWV524245:OXG524245 PGR524245:PHC524245 PQN524245:PQY524245 QAJ524245:QAU524245 QKF524245:QKQ524245 QUB524245:QUM524245 RDX524245:REI524245 RNT524245:ROE524245 RXP524245:RYA524245 SHL524245:SHW524245 SRH524245:SRS524245 TBD524245:TBO524245 TKZ524245:TLK524245 TUV524245:TVG524245 UER524245:UFC524245 UON524245:UOY524245 UYJ524245:UYU524245 VIF524245:VIQ524245 VSB524245:VSM524245 WBX524245:WCI524245 WLT524245:WME524245 WVP524245:WWA524245 H589781:S589781 JD589781:JO589781 SZ589781:TK589781 ACV589781:ADG589781 AMR589781:ANC589781 AWN589781:AWY589781 BGJ589781:BGU589781 BQF589781:BQQ589781 CAB589781:CAM589781 CJX589781:CKI589781 CTT589781:CUE589781 DDP589781:DEA589781 DNL589781:DNW589781 DXH589781:DXS589781 EHD589781:EHO589781 EQZ589781:ERK589781 FAV589781:FBG589781 FKR589781:FLC589781 FUN589781:FUY589781 GEJ589781:GEU589781 GOF589781:GOQ589781 GYB589781:GYM589781 HHX589781:HII589781 HRT589781:HSE589781 IBP589781:ICA589781 ILL589781:ILW589781 IVH589781:IVS589781 JFD589781:JFO589781 JOZ589781:JPK589781 JYV589781:JZG589781 KIR589781:KJC589781 KSN589781:KSY589781 LCJ589781:LCU589781 LMF589781:LMQ589781 LWB589781:LWM589781 MFX589781:MGI589781 MPT589781:MQE589781 MZP589781:NAA589781 NJL589781:NJW589781 NTH589781:NTS589781 ODD589781:ODO589781 OMZ589781:ONK589781 OWV589781:OXG589781 PGR589781:PHC589781 PQN589781:PQY589781 QAJ589781:QAU589781 QKF589781:QKQ589781 QUB589781:QUM589781 RDX589781:REI589781 RNT589781:ROE589781 RXP589781:RYA589781 SHL589781:SHW589781 SRH589781:SRS589781 TBD589781:TBO589781 TKZ589781:TLK589781 TUV589781:TVG589781 UER589781:UFC589781 UON589781:UOY589781 UYJ589781:UYU589781 VIF589781:VIQ589781 VSB589781:VSM589781 WBX589781:WCI589781 WLT589781:WME589781 WVP589781:WWA589781 H655317:S655317 JD655317:JO655317 SZ655317:TK655317 ACV655317:ADG655317 AMR655317:ANC655317 AWN655317:AWY655317 BGJ655317:BGU655317 BQF655317:BQQ655317 CAB655317:CAM655317 CJX655317:CKI655317 CTT655317:CUE655317 DDP655317:DEA655317 DNL655317:DNW655317 DXH655317:DXS655317 EHD655317:EHO655317 EQZ655317:ERK655317 FAV655317:FBG655317 FKR655317:FLC655317 FUN655317:FUY655317 GEJ655317:GEU655317 GOF655317:GOQ655317 GYB655317:GYM655317 HHX655317:HII655317 HRT655317:HSE655317 IBP655317:ICA655317 ILL655317:ILW655317 IVH655317:IVS655317 JFD655317:JFO655317 JOZ655317:JPK655317 JYV655317:JZG655317 KIR655317:KJC655317 KSN655317:KSY655317 LCJ655317:LCU655317 LMF655317:LMQ655317 LWB655317:LWM655317 MFX655317:MGI655317 MPT655317:MQE655317 MZP655317:NAA655317 NJL655317:NJW655317 NTH655317:NTS655317 ODD655317:ODO655317 OMZ655317:ONK655317 OWV655317:OXG655317 PGR655317:PHC655317 PQN655317:PQY655317 QAJ655317:QAU655317 QKF655317:QKQ655317 QUB655317:QUM655317 RDX655317:REI655317 RNT655317:ROE655317 RXP655317:RYA655317 SHL655317:SHW655317 SRH655317:SRS655317 TBD655317:TBO655317 TKZ655317:TLK655317 TUV655317:TVG655317 UER655317:UFC655317 UON655317:UOY655317 UYJ655317:UYU655317 VIF655317:VIQ655317 VSB655317:VSM655317 WBX655317:WCI655317 WLT655317:WME655317 WVP655317:WWA655317 H720853:S720853 JD720853:JO720853 SZ720853:TK720853 ACV720853:ADG720853 AMR720853:ANC720853 AWN720853:AWY720853 BGJ720853:BGU720853 BQF720853:BQQ720853 CAB720853:CAM720853 CJX720853:CKI720853 CTT720853:CUE720853 DDP720853:DEA720853 DNL720853:DNW720853 DXH720853:DXS720853 EHD720853:EHO720853 EQZ720853:ERK720853 FAV720853:FBG720853 FKR720853:FLC720853 FUN720853:FUY720853 GEJ720853:GEU720853 GOF720853:GOQ720853 GYB720853:GYM720853 HHX720853:HII720853 HRT720853:HSE720853 IBP720853:ICA720853 ILL720853:ILW720853 IVH720853:IVS720853 JFD720853:JFO720853 JOZ720853:JPK720853 JYV720853:JZG720853 KIR720853:KJC720853 KSN720853:KSY720853 LCJ720853:LCU720853 LMF720853:LMQ720853 LWB720853:LWM720853 MFX720853:MGI720853 MPT720853:MQE720853 MZP720853:NAA720853 NJL720853:NJW720853 NTH720853:NTS720853 ODD720853:ODO720853 OMZ720853:ONK720853 OWV720853:OXG720853 PGR720853:PHC720853 PQN720853:PQY720853 QAJ720853:QAU720853 QKF720853:QKQ720853 QUB720853:QUM720853 RDX720853:REI720853 RNT720853:ROE720853 RXP720853:RYA720853 SHL720853:SHW720853 SRH720853:SRS720853 TBD720853:TBO720853 TKZ720853:TLK720853 TUV720853:TVG720853 UER720853:UFC720853 UON720853:UOY720853 UYJ720853:UYU720853 VIF720853:VIQ720853 VSB720853:VSM720853 WBX720853:WCI720853 WLT720853:WME720853 WVP720853:WWA720853 H786389:S786389 JD786389:JO786389 SZ786389:TK786389 ACV786389:ADG786389 AMR786389:ANC786389 AWN786389:AWY786389 BGJ786389:BGU786389 BQF786389:BQQ786389 CAB786389:CAM786389 CJX786389:CKI786389 CTT786389:CUE786389 DDP786389:DEA786389 DNL786389:DNW786389 DXH786389:DXS786389 EHD786389:EHO786389 EQZ786389:ERK786389 FAV786389:FBG786389 FKR786389:FLC786389 FUN786389:FUY786389 GEJ786389:GEU786389 GOF786389:GOQ786389 GYB786389:GYM786389 HHX786389:HII786389 HRT786389:HSE786389 IBP786389:ICA786389 ILL786389:ILW786389 IVH786389:IVS786389 JFD786389:JFO786389 JOZ786389:JPK786389 JYV786389:JZG786389 KIR786389:KJC786389 KSN786389:KSY786389 LCJ786389:LCU786389 LMF786389:LMQ786389 LWB786389:LWM786389 MFX786389:MGI786389 MPT786389:MQE786389 MZP786389:NAA786389 NJL786389:NJW786389 NTH786389:NTS786389 ODD786389:ODO786389 OMZ786389:ONK786389 OWV786389:OXG786389 PGR786389:PHC786389 PQN786389:PQY786389 QAJ786389:QAU786389 QKF786389:QKQ786389 QUB786389:QUM786389 RDX786389:REI786389 RNT786389:ROE786389 RXP786389:RYA786389 SHL786389:SHW786389 SRH786389:SRS786389 TBD786389:TBO786389 TKZ786389:TLK786389 TUV786389:TVG786389 UER786389:UFC786389 UON786389:UOY786389 UYJ786389:UYU786389 VIF786389:VIQ786389 VSB786389:VSM786389 WBX786389:WCI786389 WLT786389:WME786389 WVP786389:WWA786389 H851925:S851925 JD851925:JO851925 SZ851925:TK851925 ACV851925:ADG851925 AMR851925:ANC851925 AWN851925:AWY851925 BGJ851925:BGU851925 BQF851925:BQQ851925 CAB851925:CAM851925 CJX851925:CKI851925 CTT851925:CUE851925 DDP851925:DEA851925 DNL851925:DNW851925 DXH851925:DXS851925 EHD851925:EHO851925 EQZ851925:ERK851925 FAV851925:FBG851925 FKR851925:FLC851925 FUN851925:FUY851925 GEJ851925:GEU851925 GOF851925:GOQ851925 GYB851925:GYM851925 HHX851925:HII851925 HRT851925:HSE851925 IBP851925:ICA851925 ILL851925:ILW851925 IVH851925:IVS851925 JFD851925:JFO851925 JOZ851925:JPK851925 JYV851925:JZG851925 KIR851925:KJC851925 KSN851925:KSY851925 LCJ851925:LCU851925 LMF851925:LMQ851925 LWB851925:LWM851925 MFX851925:MGI851925 MPT851925:MQE851925 MZP851925:NAA851925 NJL851925:NJW851925 NTH851925:NTS851925 ODD851925:ODO851925 OMZ851925:ONK851925 OWV851925:OXG851925 PGR851925:PHC851925 PQN851925:PQY851925 QAJ851925:QAU851925 QKF851925:QKQ851925 QUB851925:QUM851925 RDX851925:REI851925 RNT851925:ROE851925 RXP851925:RYA851925 SHL851925:SHW851925 SRH851925:SRS851925 TBD851925:TBO851925 TKZ851925:TLK851925 TUV851925:TVG851925 UER851925:UFC851925 UON851925:UOY851925 UYJ851925:UYU851925 VIF851925:VIQ851925 VSB851925:VSM851925 WBX851925:WCI851925 WLT851925:WME851925 WVP851925:WWA851925 H917461:S917461 JD917461:JO917461 SZ917461:TK917461 ACV917461:ADG917461 AMR917461:ANC917461 AWN917461:AWY917461 BGJ917461:BGU917461 BQF917461:BQQ917461 CAB917461:CAM917461 CJX917461:CKI917461 CTT917461:CUE917461 DDP917461:DEA917461 DNL917461:DNW917461 DXH917461:DXS917461 EHD917461:EHO917461 EQZ917461:ERK917461 FAV917461:FBG917461 FKR917461:FLC917461 FUN917461:FUY917461 GEJ917461:GEU917461 GOF917461:GOQ917461 GYB917461:GYM917461 HHX917461:HII917461 HRT917461:HSE917461 IBP917461:ICA917461 ILL917461:ILW917461 IVH917461:IVS917461 JFD917461:JFO917461 JOZ917461:JPK917461 JYV917461:JZG917461 KIR917461:KJC917461 KSN917461:KSY917461 LCJ917461:LCU917461 LMF917461:LMQ917461 LWB917461:LWM917461 MFX917461:MGI917461 MPT917461:MQE917461 MZP917461:NAA917461 NJL917461:NJW917461 NTH917461:NTS917461 ODD917461:ODO917461 OMZ917461:ONK917461 OWV917461:OXG917461 PGR917461:PHC917461 PQN917461:PQY917461 QAJ917461:QAU917461 QKF917461:QKQ917461 QUB917461:QUM917461 RDX917461:REI917461 RNT917461:ROE917461 RXP917461:RYA917461 SHL917461:SHW917461 SRH917461:SRS917461 TBD917461:TBO917461 TKZ917461:TLK917461 TUV917461:TVG917461 UER917461:UFC917461 UON917461:UOY917461 UYJ917461:UYU917461 VIF917461:VIQ917461 VSB917461:VSM917461 WBX917461:WCI917461 WLT917461:WME917461 WVP917461:WWA917461 H982997:S982997 JD982997:JO982997 SZ982997:TK982997 ACV982997:ADG982997 AMR982997:ANC982997 AWN982997:AWY982997 BGJ982997:BGU982997 BQF982997:BQQ982997 CAB982997:CAM982997 CJX982997:CKI982997 CTT982997:CUE982997 DDP982997:DEA982997 DNL982997:DNW982997 DXH982997:DXS982997 EHD982997:EHO982997 EQZ982997:ERK982997 FAV982997:FBG982997 FKR982997:FLC982997 FUN982997:FUY982997 GEJ982997:GEU982997 GOF982997:GOQ982997 GYB982997:GYM982997 HHX982997:HII982997 HRT982997:HSE982997 IBP982997:ICA982997 ILL982997:ILW982997 IVH982997:IVS982997 JFD982997:JFO982997 JOZ982997:JPK982997 JYV982997:JZG982997 KIR982997:KJC982997 KSN982997:KSY982997 LCJ982997:LCU982997 LMF982997:LMQ982997 LWB982997:LWM982997 MFX982997:MGI982997 MPT982997:MQE982997 MZP982997:NAA982997 NJL982997:NJW982997 NTH982997:NTS982997 ODD982997:ODO982997 OMZ982997:ONK982997 OWV982997:OXG982997 PGR982997:PHC982997 PQN982997:PQY982997 QAJ982997:QAU982997 QKF982997:QKQ982997 QUB982997:QUM982997 RDX982997:REI982997 RNT982997:ROE982997 RXP982997:RYA982997 SHL982997:SHW982997 SRH982997:SRS982997 TBD982997:TBO982997 TKZ982997:TLK982997 TUV982997:TVG982997 UER982997:UFC982997 UON982997:UOY982997 UYJ982997:UYU982997 VIF982997:VIQ982997 VSB982997:VSM982997 WBX982997:WCI982997 WLT982997:WME982997"/>
  </dataValidations>
  <printOptions horizontalCentered="1"/>
  <pageMargins left="0.11811023622047245" right="0.11811023622047245" top="0.54" bottom="0.19685039370078741" header="0.9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訪問型サービス</vt:lpstr>
      <vt:lpstr>①変更届出書（第2号様式）【訪問】</vt:lpstr>
      <vt:lpstr>②付表1-1</vt:lpstr>
      <vt:lpstr>②付表1-2</vt:lpstr>
      <vt:lpstr>②付表1-3</vt:lpstr>
      <vt:lpstr>③勤務形態一覧表（参考様式１）</vt:lpstr>
      <vt:lpstr>③勤務形態一覧表（記載例）</vt:lpstr>
      <vt:lpstr>④平面図（参考様式4）</vt:lpstr>
      <vt:lpstr>⑤誓約書（参考様式7）</vt:lpstr>
      <vt:lpstr>⑥算定に係る体制等に関する届出書（加算様式1-1）</vt:lpstr>
      <vt:lpstr>●在職証明書（参考）</vt:lpstr>
      <vt:lpstr>'●在職証明書（参考）'!Print_Area</vt:lpstr>
      <vt:lpstr>'①変更届出書（第2号様式）【訪問】'!Print_Area</vt:lpstr>
      <vt:lpstr>'②付表1-1'!Print_Area</vt:lpstr>
      <vt:lpstr>'②付表1-2'!Print_Area</vt:lpstr>
      <vt:lpstr>'②付表1-3'!Print_Area</vt:lpstr>
      <vt:lpstr>'③勤務形態一覧表（参考様式１）'!Print_Area</vt:lpstr>
      <vt:lpstr>'④平面図（参考様式4）'!Print_Area</vt:lpstr>
      <vt:lpstr>'⑤誓約書（参考様式7）'!Print_Area</vt:lpstr>
      <vt:lpstr>'⑥算定に係る体制等に関する届出書（加算様式1-1）'!Print_Area</vt:lpstr>
      <vt:lpstr>訪問型サービス!Print_Area</vt:lpstr>
      <vt:lpstr>訪問型サービス!Print_Titles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安部 祐司</dc:creator>
  <cp:lastModifiedBy>濱田</cp:lastModifiedBy>
  <cp:lastPrinted>2023-01-06T05:46:31Z</cp:lastPrinted>
  <dcterms:created xsi:type="dcterms:W3CDTF">1999-04-04T12:15:46Z</dcterms:created>
  <dcterms:modified xsi:type="dcterms:W3CDTF">2023-01-06T05:46:33Z</dcterms:modified>
</cp:coreProperties>
</file>