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2888505\Desktop\★R6公募HP\"/>
    </mc:Choice>
  </mc:AlternateContent>
  <bookViews>
    <workbookView xWindow="480" yWindow="120" windowWidth="18320" windowHeight="8490"/>
  </bookViews>
  <sheets>
    <sheet name="③収支計画書" sheetId="12" r:id="rId1"/>
    <sheet name="③記入例" sheetId="13" r:id="rId2"/>
    <sheet name="③記入上の注意" sheetId="14" r:id="rId3"/>
    <sheet name="③記入例 解説" sheetId="7" r:id="rId4"/>
  </sheets>
  <definedNames>
    <definedName name="_xlnm.Print_Area" localSheetId="1">③記入例!$A$1:$AH$67</definedName>
  </definedNames>
  <calcPr calcId="162913"/>
</workbook>
</file>

<file path=xl/calcChain.xml><?xml version="1.0" encoding="utf-8"?>
<calcChain xmlns="http://schemas.openxmlformats.org/spreadsheetml/2006/main">
  <c r="AB21" i="13" l="1"/>
  <c r="AB22" i="13"/>
  <c r="AB23" i="13"/>
  <c r="AB24" i="13"/>
  <c r="AB25" i="13"/>
  <c r="AB42" i="13"/>
  <c r="AB19" i="13" l="1"/>
  <c r="AE40" i="13"/>
  <c r="AB44" i="13"/>
  <c r="AB18" i="13"/>
  <c r="K9" i="13"/>
  <c r="AB33" i="13" l="1"/>
  <c r="AB28" i="13"/>
  <c r="AB39" i="13" s="1"/>
  <c r="AB45" i="13" s="1"/>
  <c r="K11" i="13" s="1"/>
  <c r="K7" i="13" l="1"/>
  <c r="V137" i="7"/>
  <c r="Y137" i="7"/>
  <c r="V135" i="7"/>
  <c r="Y135" i="7"/>
  <c r="Y118" i="7"/>
  <c r="V114" i="7"/>
  <c r="Y114" i="7"/>
  <c r="V110" i="7"/>
  <c r="Y110" i="7" s="1"/>
  <c r="V108" i="7"/>
  <c r="Y108" i="7" s="1"/>
  <c r="Y106" i="7"/>
  <c r="AB131" i="7"/>
  <c r="M168" i="7" s="1"/>
  <c r="Y116" i="7"/>
  <c r="V112" i="7"/>
  <c r="Y112" i="7" s="1"/>
  <c r="X97" i="7"/>
  <c r="X95" i="7"/>
  <c r="Y156" i="7"/>
  <c r="X162" i="7" s="1"/>
  <c r="Y131" i="7" l="1"/>
  <c r="M162" i="7" s="1"/>
  <c r="L99" i="7" s="1"/>
  <c r="X99" i="7" s="1"/>
  <c r="X102" i="7" s="1"/>
  <c r="B162" i="7" s="1"/>
  <c r="K10" i="13"/>
</calcChain>
</file>

<file path=xl/sharedStrings.xml><?xml version="1.0" encoding="utf-8"?>
<sst xmlns="http://schemas.openxmlformats.org/spreadsheetml/2006/main" count="411" uniqueCount="264">
  <si>
    <t>①</t>
    <phoneticPr fontId="1"/>
  </si>
  <si>
    <t>ふりがな</t>
    <phoneticPr fontId="1"/>
  </si>
  <si>
    <t>団体名</t>
    <rPh sb="0" eb="2">
      <t>ダンタイ</t>
    </rPh>
    <rPh sb="2" eb="3">
      <t>メイ</t>
    </rPh>
    <phoneticPr fontId="1"/>
  </si>
  <si>
    <t>②</t>
    <phoneticPr fontId="1"/>
  </si>
  <si>
    <t>氏名</t>
    <rPh sb="0" eb="2">
      <t>シメイ</t>
    </rPh>
    <phoneticPr fontId="1"/>
  </si>
  <si>
    <t>連絡先</t>
    <rPh sb="0" eb="3">
      <t>レンラクサキ</t>
    </rPh>
    <phoneticPr fontId="1"/>
  </si>
  <si>
    <t>③代表者</t>
    <rPh sb="1" eb="4">
      <t>ダイヒョウシャ</t>
    </rPh>
    <phoneticPr fontId="1"/>
  </si>
  <si>
    <t>助成団体名</t>
    <rPh sb="0" eb="2">
      <t>ジョセイ</t>
    </rPh>
    <rPh sb="2" eb="4">
      <t>ダンタイ</t>
    </rPh>
    <rPh sb="4" eb="5">
      <t>メイ</t>
    </rPh>
    <phoneticPr fontId="1"/>
  </si>
  <si>
    <t>助成年月</t>
    <rPh sb="0" eb="2">
      <t>ジョセイ</t>
    </rPh>
    <rPh sb="2" eb="3">
      <t>ネン</t>
    </rPh>
    <rPh sb="3" eb="4">
      <t>ガツ</t>
    </rPh>
    <phoneticPr fontId="1"/>
  </si>
  <si>
    <t>助成金額</t>
    <rPh sb="0" eb="2">
      <t>ジョセイ</t>
    </rPh>
    <rPh sb="2" eb="4">
      <t>キンガク</t>
    </rPh>
    <phoneticPr fontId="1"/>
  </si>
  <si>
    <t>助成内容</t>
    <rPh sb="0" eb="2">
      <t>ジョセイ</t>
    </rPh>
    <rPh sb="2" eb="4">
      <t>ナイヨウ</t>
    </rPh>
    <phoneticPr fontId="1"/>
  </si>
  <si>
    <t>支出項目</t>
    <rPh sb="0" eb="2">
      <t>シシュツ</t>
    </rPh>
    <rPh sb="2" eb="4">
      <t>コウモク</t>
    </rPh>
    <phoneticPr fontId="1"/>
  </si>
  <si>
    <t>⑤団体の概要※１</t>
    <rPh sb="1" eb="3">
      <t>ダンタイ</t>
    </rPh>
    <rPh sb="4" eb="6">
      <t>ガイヨウ</t>
    </rPh>
    <phoneticPr fontId="1"/>
  </si>
  <si>
    <t>⑩事業名</t>
    <rPh sb="1" eb="3">
      <t>ジギョウ</t>
    </rPh>
    <rPh sb="3" eb="4">
      <t>メイ</t>
    </rPh>
    <phoneticPr fontId="1"/>
  </si>
  <si>
    <t>⑫事業目的</t>
    <rPh sb="1" eb="3">
      <t>ジギョウ</t>
    </rPh>
    <rPh sb="3" eb="5">
      <t>モクテキ</t>
    </rPh>
    <phoneticPr fontId="1"/>
  </si>
  <si>
    <t>⑭事業内容</t>
    <rPh sb="1" eb="3">
      <t>ジギョウ</t>
    </rPh>
    <rPh sb="3" eb="5">
      <t>ナイヨウ</t>
    </rPh>
    <phoneticPr fontId="1"/>
  </si>
  <si>
    <t>⑮事業計画</t>
    <rPh sb="1" eb="3">
      <t>ジギョウ</t>
    </rPh>
    <rPh sb="3" eb="5">
      <t>ケイカク</t>
    </rPh>
    <phoneticPr fontId="1"/>
  </si>
  <si>
    <t>⑯期待される効果</t>
    <rPh sb="1" eb="3">
      <t>キタイ</t>
    </rPh>
    <rPh sb="6" eb="8">
      <t>コウカ</t>
    </rPh>
    <phoneticPr fontId="1"/>
  </si>
  <si>
    <t>□</t>
    <phoneticPr fontId="1"/>
  </si>
  <si>
    <t>個人</t>
  </si>
  <si>
    <t>ボランティア団体</t>
    <phoneticPr fontId="1"/>
  </si>
  <si>
    <t>市民活動団体</t>
    <rPh sb="0" eb="2">
      <t>シミン</t>
    </rPh>
    <rPh sb="2" eb="4">
      <t>カツドウ</t>
    </rPh>
    <rPh sb="4" eb="6">
      <t>ダンタイ</t>
    </rPh>
    <phoneticPr fontId="1"/>
  </si>
  <si>
    <t>住所</t>
    <rPh sb="0" eb="2">
      <t>ジュウショ</t>
    </rPh>
    <phoneticPr fontId="1"/>
  </si>
  <si>
    <t>(</t>
    <phoneticPr fontId="1"/>
  </si>
  <si>
    <t>)</t>
    <phoneticPr fontId="1"/>
  </si>
  <si>
    <t>④担当者</t>
    <rPh sb="1" eb="3">
      <t>タントウ</t>
    </rPh>
    <rPh sb="3" eb="4">
      <t>モノ</t>
    </rPh>
    <phoneticPr fontId="1"/>
  </si>
  <si>
    <t>年</t>
    <rPh sb="0" eb="1">
      <t>ネン</t>
    </rPh>
    <phoneticPr fontId="1"/>
  </si>
  <si>
    <t>月</t>
    <rPh sb="0" eb="1">
      <t>ガツ</t>
    </rPh>
    <phoneticPr fontId="1"/>
  </si>
  <si>
    <t>単価</t>
    <rPh sb="0" eb="2">
      <t>タンカ</t>
    </rPh>
    <phoneticPr fontId="1"/>
  </si>
  <si>
    <t>数量</t>
    <rPh sb="0" eb="2">
      <t>スウリョウ</t>
    </rPh>
    <phoneticPr fontId="1"/>
  </si>
  <si>
    <t>消費税</t>
    <rPh sb="0" eb="3">
      <t>ショウヒゼイ</t>
    </rPh>
    <phoneticPr fontId="1"/>
  </si>
  <si>
    <t>属　性</t>
    <phoneticPr fontId="1"/>
  </si>
  <si>
    <t>ＮＰＯ法人</t>
    <phoneticPr fontId="1"/>
  </si>
  <si>
    <t>〒</t>
    <phoneticPr fontId="1"/>
  </si>
  <si>
    <t>Tel：</t>
    <phoneticPr fontId="1"/>
  </si>
  <si>
    <t>Fax：</t>
    <phoneticPr fontId="1"/>
  </si>
  <si>
    <t>Mail：</t>
    <phoneticPr fontId="1"/>
  </si>
  <si>
    <t>個人・団体について</t>
    <rPh sb="0" eb="2">
      <t>コジン</t>
    </rPh>
    <rPh sb="3" eb="5">
      <t>ダンタイ</t>
    </rPh>
    <phoneticPr fontId="1"/>
  </si>
  <si>
    <t>事業費補助部門用申請書</t>
    <rPh sb="0" eb="3">
      <t>ジギョウヒ</t>
    </rPh>
    <rPh sb="3" eb="5">
      <t>ホジョ</t>
    </rPh>
    <rPh sb="5" eb="7">
      <t>ブモン</t>
    </rPh>
    <rPh sb="7" eb="8">
      <t>ヨウ</t>
    </rPh>
    <rPh sb="8" eb="11">
      <t>シンセイショ</t>
    </rPh>
    <phoneticPr fontId="1"/>
  </si>
  <si>
    <t>⑥結成
（設立）</t>
    <rPh sb="1" eb="3">
      <t>ケッセイ</t>
    </rPh>
    <rPh sb="5" eb="7">
      <t>セツリツ</t>
    </rPh>
    <phoneticPr fontId="1"/>
  </si>
  <si>
    <t>⑦
会員数</t>
    <rPh sb="2" eb="4">
      <t>カイイン</t>
    </rPh>
    <rPh sb="4" eb="5">
      <t>スウ</t>
    </rPh>
    <phoneticPr fontId="1"/>
  </si>
  <si>
    <t>⑧主な
活動内容</t>
    <rPh sb="1" eb="2">
      <t>オモ</t>
    </rPh>
    <rPh sb="4" eb="6">
      <t>カツドウ</t>
    </rPh>
    <rPh sb="6" eb="8">
      <t>ナイヨウ</t>
    </rPh>
    <phoneticPr fontId="1"/>
  </si>
  <si>
    <t>事業について</t>
    <rPh sb="0" eb="2">
      <t>ジギョウ</t>
    </rPh>
    <phoneticPr fontId="1"/>
  </si>
  <si>
    <t>スタート助成</t>
    <rPh sb="4" eb="6">
      <t>ジョセイ</t>
    </rPh>
    <phoneticPr fontId="1"/>
  </si>
  <si>
    <t>ステップアップ助成</t>
    <rPh sb="7" eb="9">
      <t>ジョセイ</t>
    </rPh>
    <phoneticPr fontId="1"/>
  </si>
  <si>
    <t>⑪</t>
    <phoneticPr fontId="1"/>
  </si>
  <si>
    <t>部門</t>
    <rPh sb="0" eb="2">
      <t>ブモン</t>
    </rPh>
    <phoneticPr fontId="1"/>
  </si>
  <si>
    <t>開始</t>
    <rPh sb="0" eb="2">
      <t>カイシ</t>
    </rPh>
    <phoneticPr fontId="1"/>
  </si>
  <si>
    <t>平成</t>
    <rPh sb="0" eb="2">
      <t>ヘイセイ</t>
    </rPh>
    <phoneticPr fontId="1"/>
  </si>
  <si>
    <t>日</t>
    <rPh sb="0" eb="1">
      <t>ニチ</t>
    </rPh>
    <phoneticPr fontId="1"/>
  </si>
  <si>
    <t>終了</t>
    <rPh sb="0" eb="2">
      <t>シュウリョウ</t>
    </rPh>
    <phoneticPr fontId="1"/>
  </si>
  <si>
    <t>⑬事業実施
　の予定</t>
    <rPh sb="1" eb="3">
      <t>ジギョウ</t>
    </rPh>
    <rPh sb="3" eb="5">
      <t>ジッシ</t>
    </rPh>
    <rPh sb="8" eb="10">
      <t>ヨテイ</t>
    </rPh>
    <phoneticPr fontId="1"/>
  </si>
  <si>
    <t>収支計画について</t>
    <rPh sb="0" eb="2">
      <t>シュウシ</t>
    </rPh>
    <rPh sb="2" eb="4">
      <t>ケイカク</t>
    </rPh>
    <phoneticPr fontId="1"/>
  </si>
  <si>
    <t>(A)</t>
    <phoneticPr fontId="1"/>
  </si>
  <si>
    <t>（B)</t>
    <phoneticPr fontId="1"/>
  </si>
  <si>
    <t>金額単位：円</t>
    <rPh sb="0" eb="2">
      <t>キンガク</t>
    </rPh>
    <rPh sb="2" eb="4">
      <t>タンイ</t>
    </rPh>
    <rPh sb="5" eb="6">
      <t>エン</t>
    </rPh>
    <phoneticPr fontId="1"/>
  </si>
  <si>
    <t>支出額合計＝</t>
    <rPh sb="0" eb="2">
      <t>シシュツ</t>
    </rPh>
    <rPh sb="2" eb="3">
      <t>ガク</t>
    </rPh>
    <rPh sb="3" eb="5">
      <t>ゴウケイ</t>
    </rPh>
    <phoneticPr fontId="1"/>
  </si>
  <si>
    <t>ボランティア・NPO活動公募事業補助金</t>
    <rPh sb="10" eb="12">
      <t>カツドウ</t>
    </rPh>
    <rPh sb="12" eb="14">
      <t>コウボ</t>
    </rPh>
    <rPh sb="14" eb="16">
      <t>ジギョウ</t>
    </rPh>
    <rPh sb="16" eb="19">
      <t>ホジョキン</t>
    </rPh>
    <phoneticPr fontId="1"/>
  </si>
  <si>
    <t>収入額合計（A)</t>
    <rPh sb="0" eb="2">
      <t>シュウニュウ</t>
    </rPh>
    <rPh sb="2" eb="3">
      <t>ガク</t>
    </rPh>
    <rPh sb="3" eb="5">
      <t>ゴウケイ</t>
    </rPh>
    <phoneticPr fontId="1"/>
  </si>
  <si>
    <t>支出額合計（B)</t>
    <rPh sb="0" eb="2">
      <t>シシュツ</t>
    </rPh>
    <rPh sb="2" eb="3">
      <t>ガク</t>
    </rPh>
    <rPh sb="3" eb="5">
      <t>ゴウケイ</t>
    </rPh>
    <phoneticPr fontId="1"/>
  </si>
  <si>
    <t>円</t>
    <rPh sb="0" eb="1">
      <t>エン</t>
    </rPh>
    <phoneticPr fontId="1"/>
  </si>
  <si>
    <t>収入額合計＝</t>
    <rPh sb="0" eb="2">
      <t>シュウニュウ</t>
    </rPh>
    <rPh sb="2" eb="3">
      <t>ガク</t>
    </rPh>
    <rPh sb="3" eb="5">
      <t>ゴウケイ</t>
    </rPh>
    <phoneticPr fontId="1"/>
  </si>
  <si>
    <t>金額</t>
    <rPh sb="0" eb="2">
      <t>キンガク</t>
    </rPh>
    <phoneticPr fontId="1"/>
  </si>
  <si>
    <t>補助金充当額</t>
    <rPh sb="0" eb="3">
      <t>ホジョキン</t>
    </rPh>
    <rPh sb="3" eb="5">
      <t>ジュウトウ</t>
    </rPh>
    <rPh sb="5" eb="6">
      <t>ガク</t>
    </rPh>
    <phoneticPr fontId="1"/>
  </si>
  <si>
    <t>（C)</t>
    <phoneticPr fontId="1"/>
  </si>
  <si>
    <t>確認欄</t>
    <rPh sb="0" eb="2">
      <t>カクニン</t>
    </rPh>
    <rPh sb="2" eb="3">
      <t>ラン</t>
    </rPh>
    <phoneticPr fontId="1"/>
  </si>
  <si>
    <t>支出内容</t>
    <rPh sb="0" eb="2">
      <t>シシュツ</t>
    </rPh>
    <rPh sb="2" eb="4">
      <t>ナイヨウ</t>
    </rPh>
    <phoneticPr fontId="1"/>
  </si>
  <si>
    <t>収入内容</t>
    <rPh sb="0" eb="2">
      <t>シュウニュウ</t>
    </rPh>
    <rPh sb="2" eb="4">
      <t>ナイヨウ</t>
    </rPh>
    <phoneticPr fontId="1"/>
  </si>
  <si>
    <t>⑰　収　入</t>
    <rPh sb="2" eb="3">
      <t>オサム</t>
    </rPh>
    <rPh sb="4" eb="5">
      <t>ニュウ</t>
    </rPh>
    <phoneticPr fontId="1"/>
  </si>
  <si>
    <t>⑱-1　支　出（補助対象経費）</t>
    <rPh sb="4" eb="5">
      <t>シ</t>
    </rPh>
    <rPh sb="6" eb="7">
      <t>デ</t>
    </rPh>
    <rPh sb="8" eb="10">
      <t>ホジョ</t>
    </rPh>
    <rPh sb="10" eb="12">
      <t>タイショウ</t>
    </rPh>
    <rPh sb="12" eb="14">
      <t>ケイヒ</t>
    </rPh>
    <phoneticPr fontId="1"/>
  </si>
  <si>
    <t>（D)</t>
    <phoneticPr fontId="1"/>
  </si>
  <si>
    <t>=</t>
    <phoneticPr fontId="1"/>
  </si>
  <si>
    <t>支出額合計（C)</t>
    <rPh sb="0" eb="2">
      <t>シシュツ</t>
    </rPh>
    <rPh sb="2" eb="3">
      <t>ガク</t>
    </rPh>
    <rPh sb="3" eb="5">
      <t>ゴウケイ</t>
    </rPh>
    <phoneticPr fontId="1"/>
  </si>
  <si>
    <t>+</t>
    <phoneticPr fontId="1"/>
  </si>
  <si>
    <t>支出額合計（D)</t>
    <rPh sb="0" eb="2">
      <t>シシュツ</t>
    </rPh>
    <rPh sb="2" eb="3">
      <t>ガク</t>
    </rPh>
    <rPh sb="3" eb="5">
      <t>ゴウケイ</t>
    </rPh>
    <phoneticPr fontId="1"/>
  </si>
  <si>
    <t>（補助対象経費）</t>
    <rPh sb="1" eb="3">
      <t>ホジョ</t>
    </rPh>
    <rPh sb="3" eb="5">
      <t>タイショウ</t>
    </rPh>
    <rPh sb="5" eb="7">
      <t>ケイヒ</t>
    </rPh>
    <phoneticPr fontId="1"/>
  </si>
  <si>
    <t>補助金交付申請額</t>
    <rPh sb="0" eb="3">
      <t>ホジョキン</t>
    </rPh>
    <rPh sb="3" eb="5">
      <t>コウフ</t>
    </rPh>
    <rPh sb="5" eb="8">
      <t>シンセイガク</t>
    </rPh>
    <phoneticPr fontId="1"/>
  </si>
  <si>
    <t>（補助金充当額）</t>
    <rPh sb="1" eb="4">
      <t>ホジョキン</t>
    </rPh>
    <rPh sb="4" eb="6">
      <t>ジュウトウ</t>
    </rPh>
    <rPh sb="6" eb="7">
      <t>ガク</t>
    </rPh>
    <phoneticPr fontId="1"/>
  </si>
  <si>
    <t>＜</t>
  </si>
  <si>
    <t>計算式</t>
    <rPh sb="0" eb="2">
      <t>ケイサン</t>
    </rPh>
    <rPh sb="2" eb="3">
      <t>シキ</t>
    </rPh>
    <phoneticPr fontId="1"/>
  </si>
  <si>
    <t>（B) × 2/3</t>
    <phoneticPr fontId="1"/>
  </si>
  <si>
    <t>（B) × 2/3　</t>
    <phoneticPr fontId="1"/>
  </si>
  <si>
    <t>≧</t>
    <phoneticPr fontId="1"/>
  </si>
  <si>
    <t>※</t>
    <phoneticPr fontId="1"/>
  </si>
  <si>
    <t>【補助金交付申請額計算方法】</t>
    <rPh sb="1" eb="4">
      <t>ホジョキン</t>
    </rPh>
    <rPh sb="4" eb="6">
      <t>コウフ</t>
    </rPh>
    <rPh sb="6" eb="9">
      <t>シンセイガク</t>
    </rPh>
    <rPh sb="9" eb="11">
      <t>ケイサン</t>
    </rPh>
    <rPh sb="11" eb="13">
      <t>ホウホウ</t>
    </rPh>
    <phoneticPr fontId="1"/>
  </si>
  <si>
    <t>⑲　金額確認欄</t>
    <rPh sb="2" eb="4">
      <t>キンガク</t>
    </rPh>
    <rPh sb="4" eb="6">
      <t>カクニン</t>
    </rPh>
    <rPh sb="6" eb="7">
      <t>ラン</t>
    </rPh>
    <phoneticPr fontId="1"/>
  </si>
  <si>
    <t>⑳　補助金交付申請額確認欄</t>
    <rPh sb="2" eb="5">
      <t>ホジョキン</t>
    </rPh>
    <rPh sb="5" eb="7">
      <t>コウフ</t>
    </rPh>
    <rPh sb="7" eb="10">
      <t>シンセイガク</t>
    </rPh>
    <rPh sb="10" eb="12">
      <t>カクニン</t>
    </rPh>
    <rPh sb="12" eb="13">
      <t>ラン</t>
    </rPh>
    <phoneticPr fontId="1"/>
  </si>
  <si>
    <t>⑱-2　支　出（補助対象とならない経費）</t>
    <rPh sb="4" eb="5">
      <t>シ</t>
    </rPh>
    <rPh sb="6" eb="7">
      <t>デ</t>
    </rPh>
    <rPh sb="8" eb="10">
      <t>ホジョ</t>
    </rPh>
    <rPh sb="10" eb="12">
      <t>タイショウ</t>
    </rPh>
    <rPh sb="17" eb="19">
      <t>ケイヒ</t>
    </rPh>
    <phoneticPr fontId="1"/>
  </si>
  <si>
    <t>（補助対象とならない経費）</t>
    <rPh sb="1" eb="3">
      <t>ホジョ</t>
    </rPh>
    <rPh sb="3" eb="5">
      <t>タイショウ</t>
    </rPh>
    <rPh sb="10" eb="12">
      <t>ケイヒ</t>
    </rPh>
    <phoneticPr fontId="1"/>
  </si>
  <si>
    <t>※千円未満切り捨て</t>
    <rPh sb="1" eb="2">
      <t>セン</t>
    </rPh>
    <rPh sb="2" eb="3">
      <t>エン</t>
    </rPh>
    <rPh sb="3" eb="5">
      <t>ミマン</t>
    </rPh>
    <rPh sb="5" eb="6">
      <t>キ</t>
    </rPh>
    <rPh sb="7" eb="8">
      <t>ス</t>
    </rPh>
    <phoneticPr fontId="1"/>
  </si>
  <si>
    <t>様式１－２</t>
    <rPh sb="0" eb="2">
      <t>ヨウシキ</t>
    </rPh>
    <phoneticPr fontId="1"/>
  </si>
  <si>
    <r>
      <rPr>
        <sz val="10"/>
        <rFont val="ＭＳ 明朝"/>
        <family val="1"/>
        <charset val="128"/>
      </rPr>
      <t>⑨</t>
    </r>
    <r>
      <rPr>
        <sz val="8"/>
        <rFont val="ＭＳ 明朝"/>
        <family val="1"/>
        <charset val="128"/>
      </rPr>
      <t xml:space="preserve">
これまでに受けた、または定期的に受けている助成金等</t>
    </r>
    <rPh sb="7" eb="8">
      <t>ウ</t>
    </rPh>
    <rPh sb="14" eb="17">
      <t>テイキテキ</t>
    </rPh>
    <rPh sb="18" eb="19">
      <t>ウ</t>
    </rPh>
    <rPh sb="23" eb="25">
      <t>ジョセイ</t>
    </rPh>
    <rPh sb="25" eb="26">
      <t>キン</t>
    </rPh>
    <rPh sb="26" eb="27">
      <t>トウ</t>
    </rPh>
    <phoneticPr fontId="1"/>
  </si>
  <si>
    <t>人</t>
    <rPh sb="0" eb="1">
      <t>ヒト</t>
    </rPh>
    <phoneticPr fontId="1"/>
  </si>
  <si>
    <t>※１</t>
    <phoneticPr fontId="1"/>
  </si>
  <si>
    <t>⑥⑦⑧の記入は、会則、定款等の添付に変えることができます。</t>
    <phoneticPr fontId="1"/>
  </si>
  <si>
    <t>謝礼金</t>
    <rPh sb="0" eb="3">
      <t>シャレイキン</t>
    </rPh>
    <phoneticPr fontId="1"/>
  </si>
  <si>
    <t>打合せ経費</t>
    <rPh sb="0" eb="2">
      <t>ウチアワ</t>
    </rPh>
    <rPh sb="3" eb="5">
      <t>ケイヒ</t>
    </rPh>
    <phoneticPr fontId="1"/>
  </si>
  <si>
    <t>物品購入費</t>
    <rPh sb="0" eb="2">
      <t>ブッピン</t>
    </rPh>
    <rPh sb="2" eb="5">
      <t>コウニュウヒ</t>
    </rPh>
    <phoneticPr fontId="1"/>
  </si>
  <si>
    <t>印刷経費</t>
    <rPh sb="0" eb="2">
      <t>インサツ</t>
    </rPh>
    <rPh sb="2" eb="4">
      <t>ケイヒ</t>
    </rPh>
    <phoneticPr fontId="1"/>
  </si>
  <si>
    <t>役務費</t>
    <rPh sb="0" eb="3">
      <t>エキムヒ</t>
    </rPh>
    <phoneticPr fontId="1"/>
  </si>
  <si>
    <t>委託料</t>
    <rPh sb="0" eb="3">
      <t>イタクリョウ</t>
    </rPh>
    <phoneticPr fontId="1"/>
  </si>
  <si>
    <t>レンタル・リース料</t>
    <rPh sb="8" eb="9">
      <t>リョウ</t>
    </rPh>
    <phoneticPr fontId="1"/>
  </si>
  <si>
    <t>板橋ボランティアの会</t>
    <rPh sb="0" eb="2">
      <t>イタバシ</t>
    </rPh>
    <rPh sb="9" eb="10">
      <t>カイ</t>
    </rPh>
    <phoneticPr fontId="1"/>
  </si>
  <si>
    <t>みんなが住みやすい「バリアフリーマップ」づくり事業</t>
    <phoneticPr fontId="1"/>
  </si>
  <si>
    <t>☑</t>
    <phoneticPr fontId="1"/>
  </si>
  <si>
    <t>寄付</t>
    <rPh sb="0" eb="2">
      <t>キフ</t>
    </rPh>
    <phoneticPr fontId="1"/>
  </si>
  <si>
    <t>人</t>
    <rPh sb="0" eb="1">
      <t>ニン</t>
    </rPh>
    <phoneticPr fontId="1"/>
  </si>
  <si>
    <t>箱</t>
    <rPh sb="0" eb="1">
      <t>ハコ</t>
    </rPh>
    <phoneticPr fontId="1"/>
  </si>
  <si>
    <t>枚</t>
    <rPh sb="0" eb="1">
      <t>マイ</t>
    </rPh>
    <phoneticPr fontId="1"/>
  </si>
  <si>
    <t>個</t>
    <rPh sb="0" eb="1">
      <t>コ</t>
    </rPh>
    <phoneticPr fontId="1"/>
  </si>
  <si>
    <t>税込</t>
    <rPh sb="0" eb="2">
      <t>ゼイコ</t>
    </rPh>
    <phoneticPr fontId="1"/>
  </si>
  <si>
    <t>いたばしぼらんてぃあのかい</t>
    <phoneticPr fontId="1"/>
  </si>
  <si>
    <t>☑</t>
    <phoneticPr fontId="1"/>
  </si>
  <si>
    <t>板橋　太郎</t>
    <rPh sb="0" eb="2">
      <t>イタバシ</t>
    </rPh>
    <rPh sb="3" eb="5">
      <t>タロウ</t>
    </rPh>
    <phoneticPr fontId="1"/>
  </si>
  <si>
    <t>いたばし　たろう</t>
    <phoneticPr fontId="1"/>
  </si>
  <si>
    <t>03</t>
    <phoneticPr fontId="1"/>
  </si>
  <si>
    <t>xxxx</t>
    <phoneticPr fontId="1"/>
  </si>
  <si>
    <t>03</t>
    <phoneticPr fontId="1"/>
  </si>
  <si>
    <t>xxxx</t>
    <phoneticPr fontId="1"/>
  </si>
  <si>
    <t>173-xxxx</t>
    <phoneticPr fontId="1"/>
  </si>
  <si>
    <t>　板橋区板橋○丁目XX-XX</t>
    <rPh sb="1" eb="4">
      <t>イタバシク</t>
    </rPh>
    <rPh sb="4" eb="6">
      <t>イタバシ</t>
    </rPh>
    <rPh sb="7" eb="9">
      <t>チョウメ</t>
    </rPh>
    <phoneticPr fontId="1"/>
  </si>
  <si>
    <t>板橋　次郎</t>
    <rPh sb="0" eb="2">
      <t>イタバシ</t>
    </rPh>
    <rPh sb="3" eb="5">
      <t>ジロウ</t>
    </rPh>
    <phoneticPr fontId="1"/>
  </si>
  <si>
    <t>いたばし　じろう</t>
    <phoneticPr fontId="1"/>
  </si>
  <si>
    <t>区民を対象に、以下の定例会を開催し、バリアフリーマップを作成する。　
１　月に一回、定例会を実施。
２　活動報告会（１２月）に実施。
３　地域に密着した仲間づくり
４　ボランティア情報紙やＨＰ等を活用したボランティアの募集</t>
    <phoneticPr fontId="1"/>
  </si>
  <si>
    <t>･バリアフリーマップ活用による安心できるまちづくり
･バリアフリーマップを作成することで、地域間交流をもたらし、孤立防止につながる
･地域貢献することにより、本人がいざ助けが必要になった時に地域の助けを求めやすくなる。
･生き生きとした地域活動者が増え、他の区民も地域活動に参画するきっかけになり、地域での好循環が生まれる。</t>
    <phoneticPr fontId="1"/>
  </si>
  <si>
    <t xml:space="preserve">
１　年に一回、地域福祉をテーマにシンポジウムを開催
２　定例会：月に一回、定例会を開催し、各福祉に関わる取り組みの報告や課題について議論し、その議論に基づいて、シンポジウムのプログラムを検討する。</t>
    <phoneticPr fontId="1"/>
  </si>
  <si>
    <t>○○財団</t>
    <rPh sb="2" eb="4">
      <t>ザイダン</t>
    </rPh>
    <phoneticPr fontId="1"/>
  </si>
  <si>
    <t>講演会開催費</t>
    <rPh sb="0" eb="3">
      <t>コウエンカイ</t>
    </rPh>
    <rPh sb="3" eb="5">
      <t>カイサイ</t>
    </rPh>
    <rPh sb="5" eb="6">
      <t>ヒ</t>
    </rPh>
    <phoneticPr fontId="1"/>
  </si>
  <si>
    <t>報告会会費</t>
    <rPh sb="0" eb="3">
      <t>ホウコクカイ</t>
    </rPh>
    <rPh sb="3" eb="5">
      <t>カイヒ</t>
    </rPh>
    <phoneticPr fontId="1"/>
  </si>
  <si>
    <t>税込</t>
    <rPh sb="0" eb="2">
      <t>ゼイコミ</t>
    </rPh>
    <phoneticPr fontId="1"/>
  </si>
  <si>
    <t>部</t>
    <rPh sb="0" eb="1">
      <t>ブ</t>
    </rPh>
    <phoneticPr fontId="1"/>
  </si>
  <si>
    <t>会場使用料</t>
    <rPh sb="0" eb="2">
      <t>カイジョウ</t>
    </rPh>
    <rPh sb="2" eb="5">
      <t>シヨウリョウ</t>
    </rPh>
    <phoneticPr fontId="1"/>
  </si>
  <si>
    <t>回</t>
    <rPh sb="0" eb="1">
      <t>カイ</t>
    </rPh>
    <phoneticPr fontId="1"/>
  </si>
  <si>
    <t>切手代</t>
    <rPh sb="0" eb="2">
      <t>キッテ</t>
    </rPh>
    <rPh sb="2" eb="3">
      <t>ダイ</t>
    </rPh>
    <phoneticPr fontId="1"/>
  </si>
  <si>
    <t>バリアフリーマップ会議用緑茶（350ml×24本入り）</t>
    <rPh sb="9" eb="12">
      <t>カイギヨウ</t>
    </rPh>
    <rPh sb="12" eb="14">
      <t>リョクチャ</t>
    </rPh>
    <rPh sb="13" eb="14">
      <t>チャ</t>
    </rPh>
    <rPh sb="23" eb="24">
      <t>ホン</t>
    </rPh>
    <rPh sb="24" eb="25">
      <t>イ</t>
    </rPh>
    <phoneticPr fontId="1"/>
  </si>
  <si>
    <t>バリアフリーマップ印刷製本経費</t>
    <rPh sb="9" eb="11">
      <t>インサツ</t>
    </rPh>
    <rPh sb="11" eb="13">
      <t>セイホン</t>
    </rPh>
    <rPh sb="13" eb="15">
      <t>ケイヒ</t>
    </rPh>
    <phoneticPr fontId="1"/>
  </si>
  <si>
    <t>補助部門</t>
    <rPh sb="0" eb="2">
      <t>ホジョ</t>
    </rPh>
    <rPh sb="2" eb="4">
      <t>ブモン</t>
    </rPh>
    <phoneticPr fontId="1"/>
  </si>
  <si>
    <t>スタート補助</t>
    <rPh sb="4" eb="6">
      <t>ホジョ</t>
    </rPh>
    <phoneticPr fontId="1"/>
  </si>
  <si>
    <t>ステップアップ補助</t>
    <rPh sb="7" eb="9">
      <t>ホジョ</t>
    </rPh>
    <phoneticPr fontId="1"/>
  </si>
  <si>
    <t>長形３号封筒</t>
    <phoneticPr fontId="1"/>
  </si>
  <si>
    <t>資料等印刷用カラー用紙Ａ４</t>
    <rPh sb="0" eb="2">
      <t>シリョウ</t>
    </rPh>
    <rPh sb="2" eb="3">
      <t>ナド</t>
    </rPh>
    <rPh sb="3" eb="6">
      <t>インサツヨウ</t>
    </rPh>
    <phoneticPr fontId="1"/>
  </si>
  <si>
    <t>バリアフリーマップ会議用茶菓子</t>
    <rPh sb="9" eb="12">
      <t>カイギヨウ</t>
    </rPh>
    <rPh sb="12" eb="15">
      <t>チャガシ</t>
    </rPh>
    <phoneticPr fontId="1"/>
  </si>
  <si>
    <t>バリアフリーマップ会議用弁当</t>
    <rPh sb="12" eb="14">
      <t>ベントウ</t>
    </rPh>
    <phoneticPr fontId="1"/>
  </si>
  <si>
    <t>バリアフリーマップ会議会費</t>
    <rPh sb="9" eb="11">
      <t>カイギ</t>
    </rPh>
    <rPh sb="11" eb="13">
      <t>カイヒ</t>
    </rPh>
    <phoneticPr fontId="1"/>
  </si>
  <si>
    <t>平成27年4月</t>
    <rPh sb="0" eb="2">
      <t>ヘイセイ</t>
    </rPh>
    <rPh sb="4" eb="5">
      <t>ネン</t>
    </rPh>
    <rPh sb="6" eb="7">
      <t>ガツ</t>
    </rPh>
    <phoneticPr fontId="1"/>
  </si>
  <si>
    <t>内　　　　容</t>
    <rPh sb="0" eb="1">
      <t>ナイ</t>
    </rPh>
    <rPh sb="5" eb="6">
      <t>カタチ</t>
    </rPh>
    <phoneticPr fontId="1"/>
  </si>
  <si>
    <t>毎月</t>
    <rPh sb="0" eb="2">
      <t>マイツキ</t>
    </rPh>
    <phoneticPr fontId="1"/>
  </si>
  <si>
    <t>定例会の開催</t>
  </si>
  <si>
    <t>4月下旬</t>
  </si>
  <si>
    <t>バリアフリーマップ会議開催</t>
  </si>
  <si>
    <t>5月上旬</t>
  </si>
  <si>
    <t>ボランティア情報誌等やホームページにてボランティア募集開始</t>
  </si>
  <si>
    <t>5月下旬</t>
  </si>
  <si>
    <t>バリアフリーマップ作成講座開催（講師：XXXX氏）</t>
  </si>
  <si>
    <t>6月以降</t>
  </si>
  <si>
    <t>ボランティアがまちにでて、バリアフリーポイントを調査。地図に</t>
  </si>
  <si>
    <t/>
  </si>
  <si>
    <t>ポイントを落とし込む</t>
  </si>
  <si>
    <t>11月上旬</t>
  </si>
  <si>
    <t>バリアフリーマップ校正</t>
  </si>
  <si>
    <t>12月上旬</t>
  </si>
  <si>
    <t>バリアフリーマップ製本・完成</t>
  </si>
  <si>
    <t>12月下旬</t>
  </si>
  <si>
    <t>バリアフリーマップ作成報告会</t>
  </si>
  <si>
    <t>日　程</t>
    <rPh sb="0" eb="1">
      <t>ニチ</t>
    </rPh>
    <rPh sb="2" eb="3">
      <t>ホド</t>
    </rPh>
    <phoneticPr fontId="1"/>
  </si>
  <si>
    <t>バリアフリーマップ作成講座謝礼</t>
    <rPh sb="9" eb="11">
      <t>サクセイ</t>
    </rPh>
    <rPh sb="11" eb="13">
      <t>コウザ</t>
    </rPh>
    <rPh sb="13" eb="15">
      <t>シャレイ</t>
    </rPh>
    <phoneticPr fontId="1"/>
  </si>
  <si>
    <t>計算式</t>
    <rPh sb="0" eb="3">
      <t>ケイサンシキ</t>
    </rPh>
    <phoneticPr fontId="1"/>
  </si>
  <si>
    <t>補助金
充当額</t>
    <rPh sb="0" eb="3">
      <t>ホジョキン</t>
    </rPh>
    <rPh sb="4" eb="6">
      <t>ジュウトウ</t>
    </rPh>
    <rPh sb="6" eb="7">
      <t>ガク</t>
    </rPh>
    <phoneticPr fontId="1"/>
  </si>
  <si>
    <t>高齢者も子供も障がい者も住みやすい街をどのように作ればいいのか、当事者たちだけでなく、商店街や保育園、高齢者施設、学校、ＰＴＡをまきこみ、ハード（設備）だけでなく、ソフト（心）のバリアフリーマップを作成し、地域の様々な人々が協働し、地域の課題を解決していく人材を育て、各団体とのネットワークも構築していく。</t>
    <phoneticPr fontId="1"/>
  </si>
  <si>
    <t>円</t>
    <rPh sb="0" eb="1">
      <t>エン</t>
    </rPh>
    <phoneticPr fontId="1"/>
  </si>
  <si>
    <t>謝礼金</t>
    <rPh sb="0" eb="3">
      <t>シャレイキン</t>
    </rPh>
    <phoneticPr fontId="1"/>
  </si>
  <si>
    <t>リース費</t>
    <rPh sb="3" eb="4">
      <t>ヒ</t>
    </rPh>
    <phoneticPr fontId="1"/>
  </si>
  <si>
    <t>（A)</t>
    <phoneticPr fontId="1"/>
  </si>
  <si>
    <t>収入合計</t>
    <rPh sb="0" eb="2">
      <t>シュウニュウ</t>
    </rPh>
    <rPh sb="2" eb="4">
      <t>ゴウケイ</t>
    </rPh>
    <phoneticPr fontId="1"/>
  </si>
  <si>
    <t>１　収入（金額単位：円）</t>
    <rPh sb="2" eb="3">
      <t>オサム</t>
    </rPh>
    <rPh sb="3" eb="4">
      <t>ニュウ</t>
    </rPh>
    <phoneticPr fontId="1"/>
  </si>
  <si>
    <t>（B）</t>
    <phoneticPr fontId="1"/>
  </si>
  <si>
    <t>（C)</t>
    <phoneticPr fontId="1"/>
  </si>
  <si>
    <t>公募事業補助金</t>
    <rPh sb="0" eb="2">
      <t>コウボ</t>
    </rPh>
    <rPh sb="2" eb="4">
      <t>ジギョウ</t>
    </rPh>
    <rPh sb="4" eb="7">
      <t>ホジョキン</t>
    </rPh>
    <phoneticPr fontId="1"/>
  </si>
  <si>
    <t>補助対象経費合計　（D)</t>
    <rPh sb="0" eb="2">
      <t>ホジョ</t>
    </rPh>
    <rPh sb="2" eb="4">
      <t>タイショウ</t>
    </rPh>
    <rPh sb="4" eb="6">
      <t>ケイヒ</t>
    </rPh>
    <rPh sb="6" eb="8">
      <t>ゴウケイ</t>
    </rPh>
    <phoneticPr fontId="1"/>
  </si>
  <si>
    <t>計算式　※単価×数量及び単位(×税)</t>
    <rPh sb="0" eb="3">
      <t>ケイサンシキ</t>
    </rPh>
    <rPh sb="5" eb="7">
      <t>タンカ</t>
    </rPh>
    <rPh sb="8" eb="10">
      <t>スウリョウ</t>
    </rPh>
    <rPh sb="10" eb="11">
      <t>オヨ</t>
    </rPh>
    <rPh sb="12" eb="14">
      <t>タンイ</t>
    </rPh>
    <rPh sb="16" eb="17">
      <t>ゼイ</t>
    </rPh>
    <phoneticPr fontId="1"/>
  </si>
  <si>
    <t>２　支出（金額単位：円）</t>
    <rPh sb="2" eb="3">
      <t>シ</t>
    </rPh>
    <rPh sb="3" eb="4">
      <t>デ</t>
    </rPh>
    <phoneticPr fontId="1"/>
  </si>
  <si>
    <t>※(D)×2/3（千円未満切捨）と(A)のうち少ない方の金額と一致</t>
    <rPh sb="9" eb="10">
      <t>セン</t>
    </rPh>
    <rPh sb="10" eb="11">
      <t>エン</t>
    </rPh>
    <rPh sb="11" eb="13">
      <t>ミマン</t>
    </rPh>
    <rPh sb="13" eb="14">
      <t>キ</t>
    </rPh>
    <rPh sb="14" eb="15">
      <t>ス</t>
    </rPh>
    <rPh sb="23" eb="24">
      <t>スク</t>
    </rPh>
    <phoneticPr fontId="1"/>
  </si>
  <si>
    <t>３　項目別支出内容明細</t>
    <rPh sb="2" eb="4">
      <t>コウモク</t>
    </rPh>
    <rPh sb="4" eb="5">
      <t>ベツ</t>
    </rPh>
    <rPh sb="5" eb="7">
      <t>シシュツ</t>
    </rPh>
    <rPh sb="7" eb="9">
      <t>ナイヨウ</t>
    </rPh>
    <rPh sb="9" eb="11">
      <t>メイサイ</t>
    </rPh>
    <phoneticPr fontId="1"/>
  </si>
  <si>
    <t>支出内容　※１</t>
    <rPh sb="0" eb="2">
      <t>シシュツ</t>
    </rPh>
    <rPh sb="2" eb="4">
      <t>ナイヨウ</t>
    </rPh>
    <phoneticPr fontId="1"/>
  </si>
  <si>
    <t>※１　「２　支出」の「支出内容」に記入した内容を記入</t>
    <rPh sb="17" eb="19">
      <t>キニュウ</t>
    </rPh>
    <rPh sb="21" eb="23">
      <t>ナイヨウ</t>
    </rPh>
    <rPh sb="24" eb="26">
      <t>キニュウ</t>
    </rPh>
    <phoneticPr fontId="1"/>
  </si>
  <si>
    <t>交通費</t>
    <rPh sb="0" eb="3">
      <t>コウツウヒ</t>
    </rPh>
    <phoneticPr fontId="1"/>
  </si>
  <si>
    <t>※２　「支出内容」の内訳・品名等の詳細を記入</t>
    <rPh sb="4" eb="6">
      <t>シシュツ</t>
    </rPh>
    <rPh sb="6" eb="8">
      <t>ナイヨウ</t>
    </rPh>
    <rPh sb="10" eb="12">
      <t>ウチワケ</t>
    </rPh>
    <rPh sb="13" eb="15">
      <t>ヒンメイ</t>
    </rPh>
    <rPh sb="15" eb="16">
      <t>ナド</t>
    </rPh>
    <rPh sb="17" eb="19">
      <t>ショウサイ</t>
    </rPh>
    <rPh sb="20" eb="22">
      <t>キニュウ</t>
    </rPh>
    <phoneticPr fontId="1"/>
  </si>
  <si>
    <t>チラシ印刷代</t>
    <rPh sb="3" eb="5">
      <t>インサツ</t>
    </rPh>
    <rPh sb="5" eb="6">
      <t>ダイ</t>
    </rPh>
    <phoneticPr fontId="1"/>
  </si>
  <si>
    <t>寄付金</t>
    <rPh sb="0" eb="3">
      <t>キフキン</t>
    </rPh>
    <phoneticPr fontId="1"/>
  </si>
  <si>
    <t>会の会計から充当</t>
    <rPh sb="0" eb="1">
      <t>カイ</t>
    </rPh>
    <rPh sb="2" eb="4">
      <t>カイケイ</t>
    </rPh>
    <rPh sb="6" eb="8">
      <t>ジュウトウ</t>
    </rPh>
    <phoneticPr fontId="1"/>
  </si>
  <si>
    <t>@62円×100枚×2回</t>
    <rPh sb="3" eb="4">
      <t>エン</t>
    </rPh>
    <rPh sb="8" eb="9">
      <t>マイ</t>
    </rPh>
    <rPh sb="11" eb="12">
      <t>カイ</t>
    </rPh>
    <phoneticPr fontId="1"/>
  </si>
  <si>
    <t>講演会会場使用料（グリーンホール）</t>
    <rPh sb="0" eb="3">
      <t>コウエンカイ</t>
    </rPh>
    <rPh sb="3" eb="5">
      <t>カイジョウ</t>
    </rPh>
    <rPh sb="5" eb="8">
      <t>シヨウリョウ</t>
    </rPh>
    <phoneticPr fontId="1"/>
  </si>
  <si>
    <t>@500円×30人×2回</t>
    <rPh sb="4" eb="5">
      <t>エン</t>
    </rPh>
    <rPh sb="8" eb="9">
      <t>ニン</t>
    </rPh>
    <rPh sb="11" eb="12">
      <t>カイ</t>
    </rPh>
    <phoneticPr fontId="1"/>
  </si>
  <si>
    <t>茶菓子代</t>
    <rPh sb="0" eb="3">
      <t>チャガシ</t>
    </rPh>
    <rPh sb="3" eb="4">
      <t>ダイ</t>
    </rPh>
    <phoneticPr fontId="1"/>
  </si>
  <si>
    <t>@1,000円×2回</t>
    <rPh sb="6" eb="7">
      <t>エン</t>
    </rPh>
    <rPh sb="9" eb="10">
      <t>カイ</t>
    </rPh>
    <phoneticPr fontId="1"/>
  </si>
  <si>
    <t>協力者弁当代</t>
    <rPh sb="0" eb="3">
      <t>キョウリョクシャ</t>
    </rPh>
    <rPh sb="3" eb="5">
      <t>ベントウ</t>
    </rPh>
    <rPh sb="5" eb="6">
      <t>ダイ</t>
    </rPh>
    <phoneticPr fontId="1"/>
  </si>
  <si>
    <t>講演会・ワークショップ参加費</t>
    <rPh sb="0" eb="3">
      <t>コウエンカイ</t>
    </rPh>
    <rPh sb="11" eb="14">
      <t>サンカヒ</t>
    </rPh>
    <phoneticPr fontId="1"/>
  </si>
  <si>
    <t>@23,000円×2回</t>
    <rPh sb="7" eb="8">
      <t>エン</t>
    </rPh>
    <rPh sb="10" eb="11">
      <t>カイ</t>
    </rPh>
    <phoneticPr fontId="1"/>
  </si>
  <si>
    <t>支出内訳・品名等説明　※２</t>
    <rPh sb="0" eb="2">
      <t>シシュツ</t>
    </rPh>
    <rPh sb="2" eb="4">
      <t>ウチワケ</t>
    </rPh>
    <rPh sb="5" eb="7">
      <t>ヒンメイ</t>
    </rPh>
    <rPh sb="7" eb="8">
      <t>ナド</t>
    </rPh>
    <rPh sb="8" eb="10">
      <t>セツメイ</t>
    </rPh>
    <phoneticPr fontId="1"/>
  </si>
  <si>
    <t>※「２　支出」の支出内容に内訳・品名や積算根拠等が書ききれない場合に記入</t>
    <rPh sb="13" eb="15">
      <t>ウチワケ</t>
    </rPh>
    <rPh sb="19" eb="21">
      <t>セキサン</t>
    </rPh>
    <rPh sb="21" eb="23">
      <t>コンキョ</t>
    </rPh>
    <rPh sb="23" eb="24">
      <t>ナド</t>
    </rPh>
    <phoneticPr fontId="1"/>
  </si>
  <si>
    <t>チラシ郵送用封筒代</t>
    <rPh sb="3" eb="5">
      <t>ユウソウ</t>
    </rPh>
    <rPh sb="5" eb="6">
      <t>ヨウ</t>
    </rPh>
    <rPh sb="6" eb="8">
      <t>フウトウ</t>
    </rPh>
    <rPh sb="8" eb="9">
      <t>ダイ</t>
    </rPh>
    <phoneticPr fontId="1"/>
  </si>
  <si>
    <t>チラシ郵送用切手代</t>
    <rPh sb="6" eb="8">
      <t>キッテ</t>
    </rPh>
    <rPh sb="8" eb="9">
      <t>ダイ</t>
    </rPh>
    <phoneticPr fontId="1"/>
  </si>
  <si>
    <t>講演会・ワークショップ交通費※</t>
    <rPh sb="0" eb="3">
      <t>コウエンカイ</t>
    </rPh>
    <rPh sb="11" eb="14">
      <t>コウツウヒ</t>
    </rPh>
    <phoneticPr fontId="1"/>
  </si>
  <si>
    <t>打合せ交通費※</t>
    <rPh sb="0" eb="2">
      <t>ウチアワ</t>
    </rPh>
    <rPh sb="3" eb="6">
      <t>コウツウヒ</t>
    </rPh>
    <phoneticPr fontId="1"/>
  </si>
  <si>
    <t>講演会・ワークショップ交通費</t>
    <phoneticPr fontId="1"/>
  </si>
  <si>
    <t>打合せ交通費</t>
    <phoneticPr fontId="1"/>
  </si>
  <si>
    <t>@220円×35人×2（往復）×2回</t>
    <rPh sb="4" eb="5">
      <t>エン</t>
    </rPh>
    <rPh sb="8" eb="9">
      <t>ニン</t>
    </rPh>
    <rPh sb="12" eb="14">
      <t>オウフク</t>
    </rPh>
    <rPh sb="17" eb="18">
      <t>カイ</t>
    </rPh>
    <phoneticPr fontId="1"/>
  </si>
  <si>
    <t>@220円×10人×2（往復）×4回</t>
    <phoneticPr fontId="1"/>
  </si>
  <si>
    <t>団体会員15名＋当日の協力者20人（概ね区内在住）
※会場：グリーンホール（計２回開催）
都営三田線板橋区役所前駅から220円区間内で試算</t>
    <rPh sb="0" eb="2">
      <t>ダンタイ</t>
    </rPh>
    <rPh sb="2" eb="4">
      <t>カイイン</t>
    </rPh>
    <rPh sb="6" eb="7">
      <t>メイ</t>
    </rPh>
    <rPh sb="8" eb="10">
      <t>トウジツ</t>
    </rPh>
    <rPh sb="11" eb="14">
      <t>キョウリョクシャ</t>
    </rPh>
    <rPh sb="16" eb="17">
      <t>ニン</t>
    </rPh>
    <rPh sb="18" eb="19">
      <t>オオム</t>
    </rPh>
    <rPh sb="20" eb="22">
      <t>クナイ</t>
    </rPh>
    <rPh sb="22" eb="24">
      <t>ザイジュウ</t>
    </rPh>
    <rPh sb="27" eb="29">
      <t>カイジョウ</t>
    </rPh>
    <rPh sb="38" eb="39">
      <t>ケイ</t>
    </rPh>
    <rPh sb="40" eb="41">
      <t>カイ</t>
    </rPh>
    <rPh sb="41" eb="43">
      <t>カイサイ</t>
    </rPh>
    <rPh sb="45" eb="47">
      <t>トエイ</t>
    </rPh>
    <rPh sb="47" eb="50">
      <t>ミタセン</t>
    </rPh>
    <rPh sb="50" eb="57">
      <t>イタバシクヤクショマエエキ</t>
    </rPh>
    <rPh sb="62" eb="63">
      <t>エン</t>
    </rPh>
    <rPh sb="63" eb="65">
      <t>クカン</t>
    </rPh>
    <rPh sb="65" eb="66">
      <t>ナイ</t>
    </rPh>
    <rPh sb="67" eb="69">
      <t>シサン</t>
    </rPh>
    <phoneticPr fontId="1"/>
  </si>
  <si>
    <t>団体会員15名（概ね区内在住）
※会場：いたばし総合ボランティアセンター（計４回開催）
※都営三田線板橋本町駅から220円区間内で試算</t>
    <rPh sb="0" eb="2">
      <t>ダンタイ</t>
    </rPh>
    <rPh sb="8" eb="9">
      <t>オオム</t>
    </rPh>
    <rPh sb="10" eb="12">
      <t>クナイ</t>
    </rPh>
    <rPh sb="12" eb="14">
      <t>ザイジュウ</t>
    </rPh>
    <rPh sb="17" eb="19">
      <t>カイジョウ</t>
    </rPh>
    <rPh sb="24" eb="26">
      <t>ソウゴウ</t>
    </rPh>
    <rPh sb="37" eb="38">
      <t>ケイ</t>
    </rPh>
    <rPh sb="39" eb="40">
      <t>カイ</t>
    </rPh>
    <rPh sb="40" eb="42">
      <t>カイサイ</t>
    </rPh>
    <rPh sb="45" eb="47">
      <t>トエイ</t>
    </rPh>
    <rPh sb="47" eb="50">
      <t>ミタセン</t>
    </rPh>
    <rPh sb="50" eb="55">
      <t>イタバシホンチョウエキ</t>
    </rPh>
    <rPh sb="60" eb="61">
      <t>エン</t>
    </rPh>
    <rPh sb="61" eb="63">
      <t>クカン</t>
    </rPh>
    <rPh sb="63" eb="64">
      <t>ナイ</t>
    </rPh>
    <rPh sb="65" eb="67">
      <t>シサン</t>
    </rPh>
    <phoneticPr fontId="1"/>
  </si>
  <si>
    <t>緑茶代（講演会・ワークショップ）</t>
    <rPh sb="0" eb="2">
      <t>リョクチャ</t>
    </rPh>
    <rPh sb="2" eb="3">
      <t>ダイ</t>
    </rPh>
    <phoneticPr fontId="1"/>
  </si>
  <si>
    <t>緑茶代（打合せ用）</t>
    <rPh sb="0" eb="2">
      <t>リョクチャ</t>
    </rPh>
    <rPh sb="2" eb="3">
      <t>ダイ</t>
    </rPh>
    <phoneticPr fontId="1"/>
  </si>
  <si>
    <t>鉛筆、ボールペン、のり、セロハンテープ、養生テープ、ガムテープ、カッター、付せん、マジック、模造紙、色紙（資料印刷用）</t>
    <rPh sb="0" eb="2">
      <t>エンピツ</t>
    </rPh>
    <rPh sb="20" eb="22">
      <t>ヨウジョウ</t>
    </rPh>
    <rPh sb="37" eb="38">
      <t>フ</t>
    </rPh>
    <rPh sb="46" eb="49">
      <t>モゾウシ</t>
    </rPh>
    <rPh sb="50" eb="52">
      <t>イロガミ</t>
    </rPh>
    <rPh sb="53" eb="55">
      <t>シリョウ</t>
    </rPh>
    <rPh sb="55" eb="58">
      <t>インサツヨウ</t>
    </rPh>
    <phoneticPr fontId="1"/>
  </si>
  <si>
    <t>ワークショップ用消耗品代（2回分）</t>
    <rPh sb="14" eb="15">
      <t>カイ</t>
    </rPh>
    <rPh sb="15" eb="16">
      <t>ブン</t>
    </rPh>
    <phoneticPr fontId="1"/>
  </si>
  <si>
    <t>ワークショップ用消耗品代（2回分）※</t>
    <rPh sb="7" eb="8">
      <t>ヨウ</t>
    </rPh>
    <rPh sb="8" eb="11">
      <t>ショウモウヒン</t>
    </rPh>
    <rPh sb="11" eb="12">
      <t>ダイ</t>
    </rPh>
    <rPh sb="14" eb="15">
      <t>カイ</t>
    </rPh>
    <rPh sb="15" eb="16">
      <t>ブン</t>
    </rPh>
    <phoneticPr fontId="1"/>
  </si>
  <si>
    <t>講演会・ワークショップ外部講師謝礼</t>
    <rPh sb="0" eb="3">
      <t>コウエンカイ</t>
    </rPh>
    <rPh sb="11" eb="13">
      <t>ガイブ</t>
    </rPh>
    <rPh sb="13" eb="15">
      <t>コウシ</t>
    </rPh>
    <phoneticPr fontId="1"/>
  </si>
  <si>
    <t>物品
購入費</t>
    <phoneticPr fontId="1"/>
  </si>
  <si>
    <t>印刷
経費</t>
    <phoneticPr fontId="1"/>
  </si>
  <si>
    <t>役務
費</t>
    <phoneticPr fontId="1"/>
  </si>
  <si>
    <t>委託
費</t>
    <rPh sb="3" eb="4">
      <t>ヒ</t>
    </rPh>
    <phoneticPr fontId="1"/>
  </si>
  <si>
    <t>備品
購入費</t>
    <phoneticPr fontId="1"/>
  </si>
  <si>
    <t>補　助
対象外
経　費</t>
    <rPh sb="0" eb="1">
      <t>ホ</t>
    </rPh>
    <rPh sb="2" eb="3">
      <t>スケ</t>
    </rPh>
    <rPh sb="4" eb="6">
      <t>タイショウ</t>
    </rPh>
    <rPh sb="6" eb="7">
      <t>ガイ</t>
    </rPh>
    <rPh sb="8" eb="9">
      <t>ケイ</t>
    </rPh>
    <rPh sb="10" eb="11">
      <t>ヒ</t>
    </rPh>
    <phoneticPr fontId="1"/>
  </si>
  <si>
    <t xml:space="preserve"> </t>
    <phoneticPr fontId="1"/>
  </si>
  <si>
    <t>補助金充当額合計　（E)</t>
    <rPh sb="0" eb="2">
      <t>ホジョ</t>
    </rPh>
    <rPh sb="2" eb="3">
      <t>キン</t>
    </rPh>
    <rPh sb="3" eb="5">
      <t>ジュウトウ</t>
    </rPh>
    <rPh sb="5" eb="6">
      <t>ガク</t>
    </rPh>
    <rPh sb="6" eb="8">
      <t>ゴウケイ</t>
    </rPh>
    <phoneticPr fontId="1"/>
  </si>
  <si>
    <t>補助金交付額上限</t>
    <rPh sb="0" eb="3">
      <t>ホジョキン</t>
    </rPh>
    <rPh sb="3" eb="5">
      <t>コウフ</t>
    </rPh>
    <rPh sb="5" eb="6">
      <t>ガク</t>
    </rPh>
    <rPh sb="6" eb="8">
      <t>ジョウゲン</t>
    </rPh>
    <phoneticPr fontId="1"/>
  </si>
  <si>
    <t>※（E）＝（B）</t>
    <phoneticPr fontId="1"/>
  </si>
  <si>
    <t>補助対象外経費合計　（F)</t>
    <rPh sb="0" eb="2">
      <t>ホジョ</t>
    </rPh>
    <rPh sb="2" eb="4">
      <t>タイショウ</t>
    </rPh>
    <rPh sb="4" eb="5">
      <t>ガイ</t>
    </rPh>
    <rPh sb="5" eb="7">
      <t>ケイヒ</t>
    </rPh>
    <rPh sb="7" eb="9">
      <t>ゴウケイ</t>
    </rPh>
    <phoneticPr fontId="1"/>
  </si>
  <si>
    <t>事業経費総額　（G)</t>
    <rPh sb="0" eb="2">
      <t>ジギョウ</t>
    </rPh>
    <rPh sb="2" eb="4">
      <t>ケイヒ</t>
    </rPh>
    <rPh sb="4" eb="6">
      <t>ソウガク</t>
    </rPh>
    <phoneticPr fontId="1"/>
  </si>
  <si>
    <t>※（C)＝（G)</t>
    <phoneticPr fontId="1"/>
  </si>
  <si>
    <t>※（G）＝（D）＋（F）</t>
    <phoneticPr fontId="1"/>
  </si>
  <si>
    <t>@20,000円×1人×2回</t>
    <rPh sb="2" eb="7">
      <t>０００エン</t>
    </rPh>
    <rPh sb="13" eb="14">
      <t>カイ</t>
    </rPh>
    <phoneticPr fontId="1"/>
  </si>
  <si>
    <t>№</t>
    <phoneticPr fontId="1"/>
  </si>
  <si>
    <t>項　　目</t>
    <rPh sb="0" eb="1">
      <t>コウ</t>
    </rPh>
    <rPh sb="3" eb="4">
      <t>メ</t>
    </rPh>
    <phoneticPr fontId="1"/>
  </si>
  <si>
    <t>注　　意　　事　　項</t>
    <rPh sb="0" eb="1">
      <t>チュウ</t>
    </rPh>
    <rPh sb="3" eb="4">
      <t>イ</t>
    </rPh>
    <rPh sb="6" eb="7">
      <t>コト</t>
    </rPh>
    <rPh sb="9" eb="10">
      <t>コウ</t>
    </rPh>
    <phoneticPr fontId="1"/>
  </si>
  <si>
    <t>全般</t>
    <rPh sb="0" eb="2">
      <t>ゼンパン</t>
    </rPh>
    <phoneticPr fontId="1"/>
  </si>
  <si>
    <t>収入</t>
    <rPh sb="0" eb="2">
      <t>シュウニュウ</t>
    </rPh>
    <phoneticPr fontId="1"/>
  </si>
  <si>
    <t>補助金以外の収入項目を必ず記入してください。</t>
    <rPh sb="0" eb="3">
      <t>ホジョキン</t>
    </rPh>
    <rPh sb="3" eb="5">
      <t>イガイ</t>
    </rPh>
    <rPh sb="6" eb="8">
      <t>シュウニュウ</t>
    </rPh>
    <rPh sb="8" eb="10">
      <t>コウモク</t>
    </rPh>
    <rPh sb="11" eb="12">
      <t>カナラ</t>
    </rPh>
    <rPh sb="13" eb="15">
      <t>キニュウ</t>
    </rPh>
    <phoneticPr fontId="1"/>
  </si>
  <si>
    <t>事業の参加者を公募する場合は、必ず参加費を徴収してください。</t>
    <rPh sb="0" eb="2">
      <t>ジギョウ</t>
    </rPh>
    <rPh sb="3" eb="6">
      <t>サンカシャ</t>
    </rPh>
    <rPh sb="7" eb="9">
      <t>コウボ</t>
    </rPh>
    <rPh sb="11" eb="13">
      <t>バアイ</t>
    </rPh>
    <rPh sb="15" eb="16">
      <t>カナラ</t>
    </rPh>
    <rPh sb="17" eb="20">
      <t>サンカヒ</t>
    </rPh>
    <rPh sb="21" eb="23">
      <t>チョウシュウ</t>
    </rPh>
    <phoneticPr fontId="1"/>
  </si>
  <si>
    <t>支出</t>
    <rPh sb="0" eb="2">
      <t>シシュツ</t>
    </rPh>
    <phoneticPr fontId="1"/>
  </si>
  <si>
    <t>（A)～（G)の金額と対応する計算式が一致しているか確認してください。</t>
    <rPh sb="8" eb="10">
      <t>キンガク</t>
    </rPh>
    <rPh sb="11" eb="13">
      <t>タイオウ</t>
    </rPh>
    <rPh sb="15" eb="18">
      <t>ケイサンシキ</t>
    </rPh>
    <rPh sb="19" eb="21">
      <t>イッチ</t>
    </rPh>
    <rPh sb="26" eb="28">
      <t>カクニン</t>
    </rPh>
    <phoneticPr fontId="1"/>
  </si>
  <si>
    <t>参加団体からの負担金などがある場合は、必ず記入してください。</t>
    <rPh sb="0" eb="2">
      <t>サンカ</t>
    </rPh>
    <rPh sb="2" eb="4">
      <t>ダンタイ</t>
    </rPh>
    <rPh sb="7" eb="10">
      <t>フタンキン</t>
    </rPh>
    <rPh sb="15" eb="17">
      <t>バアイ</t>
    </rPh>
    <rPh sb="19" eb="20">
      <t>カナラ</t>
    </rPh>
    <rPh sb="21" eb="23">
      <t>キニュウ</t>
    </rPh>
    <phoneticPr fontId="1"/>
  </si>
  <si>
    <t>旅費については、会員や協力者の所在地や、会場までの公共交通機関の料金等から予算立てし、「３　項目別支出内容明細」に内訳を記入してください。</t>
    <rPh sb="0" eb="2">
      <t>リョヒ</t>
    </rPh>
    <rPh sb="8" eb="10">
      <t>カイイン</t>
    </rPh>
    <rPh sb="11" eb="14">
      <t>キョウリョクシャ</t>
    </rPh>
    <rPh sb="15" eb="18">
      <t>ショザイチ</t>
    </rPh>
    <rPh sb="20" eb="22">
      <t>カイジョウ</t>
    </rPh>
    <rPh sb="25" eb="27">
      <t>コウキョウ</t>
    </rPh>
    <rPh sb="27" eb="29">
      <t>コウツウ</t>
    </rPh>
    <rPh sb="29" eb="31">
      <t>キカン</t>
    </rPh>
    <rPh sb="32" eb="34">
      <t>リョウキン</t>
    </rPh>
    <rPh sb="34" eb="35">
      <t>ナド</t>
    </rPh>
    <rPh sb="37" eb="39">
      <t>ヨサン</t>
    </rPh>
    <rPh sb="39" eb="40">
      <t>ダ</t>
    </rPh>
    <phoneticPr fontId="1"/>
  </si>
  <si>
    <t>行の挿入や削除をしても構いませんが、必要な情報は必ず入れてください。</t>
    <rPh sb="0" eb="1">
      <t>ギョウ</t>
    </rPh>
    <rPh sb="2" eb="4">
      <t>ソウニュウ</t>
    </rPh>
    <rPh sb="5" eb="7">
      <t>サクジョ</t>
    </rPh>
    <rPh sb="11" eb="12">
      <t>カマ</t>
    </rPh>
    <rPh sb="18" eb="20">
      <t>ヒツヨウ</t>
    </rPh>
    <rPh sb="21" eb="23">
      <t>ジョウホウ</t>
    </rPh>
    <rPh sb="24" eb="25">
      <t>カナラ</t>
    </rPh>
    <rPh sb="26" eb="27">
      <t>イ</t>
    </rPh>
    <phoneticPr fontId="1"/>
  </si>
  <si>
    <t>項目別支出内容明細</t>
    <phoneticPr fontId="1"/>
  </si>
  <si>
    <t>内訳を記載する必要がある場合に使用してください。</t>
    <rPh sb="0" eb="2">
      <t>ウチワケ</t>
    </rPh>
    <rPh sb="3" eb="5">
      <t>キサイ</t>
    </rPh>
    <rPh sb="7" eb="9">
      <t>ヒツヨウ</t>
    </rPh>
    <rPh sb="12" eb="14">
      <t>バアイ</t>
    </rPh>
    <rPh sb="15" eb="17">
      <t>シヨウ</t>
    </rPh>
    <phoneticPr fontId="1"/>
  </si>
  <si>
    <t>備考</t>
    <rPh sb="0" eb="2">
      <t>ビコウ</t>
    </rPh>
    <phoneticPr fontId="1"/>
  </si>
  <si>
    <t>算出根拠となる数値については、内訳を確認させていただく場合があります。</t>
    <phoneticPr fontId="1"/>
  </si>
  <si>
    <t>計算式には、必ず単位（円、回、個、式、枚など）を入れてください。</t>
    <phoneticPr fontId="1"/>
  </si>
  <si>
    <t>計算式と金額、金額の足しあげと合計額が一致しているか、検算してください。</t>
    <rPh sb="2" eb="3">
      <t>シキ</t>
    </rPh>
    <phoneticPr fontId="1"/>
  </si>
  <si>
    <t>事業を実施するにあたり発生する収支を全て記入してください。</t>
    <phoneticPr fontId="1"/>
  </si>
  <si>
    <t>収支計画書の内容は、審査のポイントの「予算の妥当性」に対応します。</t>
    <rPh sb="0" eb="2">
      <t>シュウシ</t>
    </rPh>
    <rPh sb="2" eb="4">
      <t>ケイカク</t>
    </rPh>
    <rPh sb="4" eb="5">
      <t>ショ</t>
    </rPh>
    <rPh sb="6" eb="8">
      <t>ナイヨウ</t>
    </rPh>
    <rPh sb="10" eb="12">
      <t>シンサ</t>
    </rPh>
    <rPh sb="19" eb="21">
      <t>ヨサン</t>
    </rPh>
    <rPh sb="22" eb="25">
      <t>ダトウセイ</t>
    </rPh>
    <rPh sb="27" eb="29">
      <t>タイオウ</t>
    </rPh>
    <phoneticPr fontId="1"/>
  </si>
  <si>
    <t>目的や性質がある程度共通するもの（消耗品費等）は、「○○一式」のようにまとめても構いませんが、「３　項目別支出内容明細」に内訳を記入してください。</t>
    <rPh sb="0" eb="2">
      <t>モクテキ</t>
    </rPh>
    <rPh sb="3" eb="5">
      <t>セイシツ</t>
    </rPh>
    <rPh sb="8" eb="10">
      <t>テイド</t>
    </rPh>
    <rPh sb="10" eb="12">
      <t>キョウツウ</t>
    </rPh>
    <rPh sb="17" eb="20">
      <t>ショウモウヒン</t>
    </rPh>
    <rPh sb="20" eb="21">
      <t>ヒ</t>
    </rPh>
    <rPh sb="21" eb="22">
      <t>ナド</t>
    </rPh>
    <rPh sb="28" eb="30">
      <t>イッシキ</t>
    </rPh>
    <rPh sb="40" eb="41">
      <t>カマ</t>
    </rPh>
    <rPh sb="61" eb="63">
      <t>ウチワケ</t>
    </rPh>
    <rPh sb="64" eb="66">
      <t>キニュウ</t>
    </rPh>
    <phoneticPr fontId="1"/>
  </si>
  <si>
    <t>４　備考欄</t>
    <rPh sb="2" eb="4">
      <t>ビコウ</t>
    </rPh>
    <rPh sb="4" eb="5">
      <t>ラン</t>
    </rPh>
    <phoneticPr fontId="1"/>
  </si>
  <si>
    <t>ボランティア・ＮＰＯ活動公募事業　補助金交付申請事業収支計画書</t>
    <rPh sb="10" eb="12">
      <t>カツドウ</t>
    </rPh>
    <rPh sb="12" eb="14">
      <t>コウボ</t>
    </rPh>
    <rPh sb="14" eb="16">
      <t>ジギョウ</t>
    </rPh>
    <rPh sb="17" eb="20">
      <t>ホジョキン</t>
    </rPh>
    <rPh sb="20" eb="22">
      <t>コウフ</t>
    </rPh>
    <rPh sb="22" eb="24">
      <t>シンセイ</t>
    </rPh>
    <rPh sb="24" eb="26">
      <t>ジギョウ</t>
    </rPh>
    <rPh sb="26" eb="28">
      <t>シュウシ</t>
    </rPh>
    <rPh sb="28" eb="30">
      <t>ケイカク</t>
    </rPh>
    <rPh sb="30" eb="31">
      <t>ショ</t>
    </rPh>
    <phoneticPr fontId="1"/>
  </si>
  <si>
    <t>第１－３号様式</t>
    <rPh sb="0" eb="1">
      <t>ダイ</t>
    </rPh>
    <rPh sb="4" eb="5">
      <t>ゴウ</t>
    </rPh>
    <phoneticPr fontId="1"/>
  </si>
  <si>
    <t>補助対象経費と対象外経費について、分けて記入してください。</t>
    <rPh sb="0" eb="2">
      <t>ホジョ</t>
    </rPh>
    <rPh sb="2" eb="4">
      <t>タイショウ</t>
    </rPh>
    <rPh sb="4" eb="6">
      <t>ケイヒ</t>
    </rPh>
    <rPh sb="7" eb="10">
      <t>タイショウガイ</t>
    </rPh>
    <rPh sb="10" eb="12">
      <t>ケイヒ</t>
    </rPh>
    <rPh sb="17" eb="18">
      <t>ワ</t>
    </rPh>
    <rPh sb="20" eb="22">
      <t>キニュウ</t>
    </rPh>
    <phoneticPr fontId="1"/>
  </si>
  <si>
    <t>補助金充当額は、全ての支出内容について概ね3分の2を乗じた金額を記入するなど、補助金を充当していない項目がないように記入し、充当額の合計（Ｅ）が補助金額（Ｂ）と一致するように記入してください。</t>
    <rPh sb="8" eb="9">
      <t>スベ</t>
    </rPh>
    <rPh sb="11" eb="13">
      <t>シシュツ</t>
    </rPh>
    <rPh sb="13" eb="15">
      <t>ナイヨウ</t>
    </rPh>
    <rPh sb="19" eb="20">
      <t>オオム</t>
    </rPh>
    <rPh sb="22" eb="23">
      <t>ブン</t>
    </rPh>
    <rPh sb="26" eb="27">
      <t>ジョウ</t>
    </rPh>
    <rPh sb="29" eb="31">
      <t>キンガク</t>
    </rPh>
    <rPh sb="32" eb="34">
      <t>キニュウ</t>
    </rPh>
    <rPh sb="39" eb="42">
      <t>ホジョキン</t>
    </rPh>
    <rPh sb="43" eb="45">
      <t>ジュウトウ</t>
    </rPh>
    <rPh sb="50" eb="52">
      <t>コウモク</t>
    </rPh>
    <rPh sb="58" eb="60">
      <t>キニュウ</t>
    </rPh>
    <rPh sb="62" eb="64">
      <t>ジュウトウ</t>
    </rPh>
    <rPh sb="64" eb="65">
      <t>ガク</t>
    </rPh>
    <rPh sb="66" eb="68">
      <t>ゴウケイ</t>
    </rPh>
    <rPh sb="72" eb="75">
      <t>ホジョキン</t>
    </rPh>
    <rPh sb="80" eb="82">
      <t>イッチ</t>
    </rPh>
    <rPh sb="87" eb="89">
      <t>キニュウ</t>
    </rPh>
    <phoneticPr fontId="1"/>
  </si>
  <si>
    <t>その他、説明が必要な場合や、区から指示があった事項を記入してください。</t>
    <rPh sb="2" eb="3">
      <t>タ</t>
    </rPh>
    <rPh sb="4" eb="6">
      <t>セツメイ</t>
    </rPh>
    <rPh sb="7" eb="9">
      <t>ヒツヨウ</t>
    </rPh>
    <rPh sb="10" eb="12">
      <t>バアイ</t>
    </rPh>
    <rPh sb="14" eb="15">
      <t>ク</t>
    </rPh>
    <rPh sb="17" eb="19">
      <t>シジ</t>
    </rPh>
    <rPh sb="23" eb="25">
      <t>ジコウ</t>
    </rPh>
    <rPh sb="26" eb="28">
      <t>キニュウ</t>
    </rPh>
    <phoneticPr fontId="1"/>
  </si>
  <si>
    <t>@10円×100枚×2回×1.1</t>
    <rPh sb="3" eb="4">
      <t>エン</t>
    </rPh>
    <rPh sb="8" eb="9">
      <t>マイ</t>
    </rPh>
    <rPh sb="11" eb="12">
      <t>カイ</t>
    </rPh>
    <phoneticPr fontId="1"/>
  </si>
  <si>
    <t>@10,000円×1式×1.1</t>
    <rPh sb="7" eb="8">
      <t>エン</t>
    </rPh>
    <rPh sb="10" eb="11">
      <t>シキ</t>
    </rPh>
    <phoneticPr fontId="1"/>
  </si>
  <si>
    <t>@100円×35人×2回×1.1</t>
    <rPh sb="4" eb="5">
      <t>エン</t>
    </rPh>
    <rPh sb="8" eb="9">
      <t>ニン</t>
    </rPh>
    <rPh sb="11" eb="12">
      <t>カイ</t>
    </rPh>
    <phoneticPr fontId="1"/>
  </si>
  <si>
    <t>@100円×10人×4回×1.1</t>
    <rPh sb="4" eb="5">
      <t>エン</t>
    </rPh>
    <rPh sb="8" eb="9">
      <t>ニン</t>
    </rPh>
    <rPh sb="11" eb="12">
      <t>カイ</t>
    </rPh>
    <phoneticPr fontId="1"/>
  </si>
  <si>
    <t>@10円×1,000枚×2回×1.1</t>
    <rPh sb="3" eb="4">
      <t>エン</t>
    </rPh>
    <rPh sb="10" eb="11">
      <t>マイ</t>
    </rPh>
    <rPh sb="13" eb="14">
      <t>カイ</t>
    </rPh>
    <phoneticPr fontId="1"/>
  </si>
  <si>
    <t>@500円×15人×1.1×2回</t>
    <rPh sb="4" eb="5">
      <t>エン</t>
    </rPh>
    <rPh sb="8" eb="9">
      <t>ニン</t>
    </rPh>
    <rPh sb="15" eb="16">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</si>
</sst>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b/>
      <sz val="14"/>
      <name val="ＭＳ ゴシック"/>
      <family val="3"/>
      <charset val="128"/>
    </font>
    <font>
      <sz val="8"/>
      <name val="ＭＳ 明朝"/>
      <family val="1"/>
      <charset val="128"/>
    </font>
    <font>
      <sz val="9"/>
      <name val="ＭＳ 明朝"/>
      <family val="1"/>
      <charset val="128"/>
    </font>
    <font>
      <sz val="10"/>
      <name val="ＭＳ 明朝"/>
      <family val="1"/>
      <charset val="128"/>
    </font>
    <font>
      <sz val="11"/>
      <name val="ＭＳ Ｐゴシック"/>
      <family val="2"/>
      <charset val="128"/>
      <scheme val="minor"/>
    </font>
    <font>
      <b/>
      <sz val="12"/>
      <name val="ＭＳ ゴシック"/>
      <family val="3"/>
      <charset val="128"/>
    </font>
    <font>
      <sz val="12"/>
      <name val="ＭＳ 明朝"/>
      <family val="1"/>
      <charset val="128"/>
    </font>
    <font>
      <b/>
      <sz val="16"/>
      <name val="ＭＳ ゴシック"/>
      <family val="3"/>
      <charset val="128"/>
    </font>
    <font>
      <sz val="24"/>
      <name val="ＭＳ 明朝"/>
      <family val="1"/>
      <charset val="128"/>
    </font>
    <font>
      <sz val="7"/>
      <name val="ＭＳ 明朝"/>
      <family val="1"/>
      <charset val="128"/>
    </font>
    <font>
      <sz val="11"/>
      <name val="HG創英角ﾎﾟｯﾌﾟ体"/>
      <family val="3"/>
      <charset val="128"/>
    </font>
    <font>
      <sz val="10"/>
      <name val="HG創英角ﾎﾟｯﾌﾟ体"/>
      <family val="3"/>
      <charset val="128"/>
    </font>
    <font>
      <sz val="9"/>
      <name val="HG創英角ﾎﾟｯﾌﾟ体"/>
      <family val="3"/>
      <charset val="128"/>
    </font>
    <font>
      <sz val="18"/>
      <name val="HG創英角ﾎﾟｯﾌﾟ体"/>
      <family val="3"/>
      <charset val="128"/>
    </font>
    <font>
      <sz val="12"/>
      <name val="HG創英角ﾎﾟｯﾌﾟ体"/>
      <family val="3"/>
      <charset val="128"/>
    </font>
    <font>
      <sz val="8"/>
      <name val="HG創英角ﾎﾟｯﾌﾟ体"/>
      <family val="3"/>
      <charset val="128"/>
    </font>
    <font>
      <b/>
      <sz val="10"/>
      <name val="ＭＳ ゴシック"/>
      <family val="3"/>
      <charset val="128"/>
    </font>
    <font>
      <b/>
      <sz val="11"/>
      <name val="ＭＳ ゴシック"/>
      <family val="3"/>
      <charset val="128"/>
    </font>
    <font>
      <sz val="9"/>
      <name val="ＭＳ Ｐゴシック"/>
      <family val="2"/>
      <charset val="128"/>
      <scheme val="minor"/>
    </font>
    <font>
      <b/>
      <sz val="9"/>
      <name val="ＭＳ ゴシック"/>
      <family val="3"/>
      <charset val="128"/>
    </font>
    <font>
      <b/>
      <sz val="10"/>
      <name val="HG創英角ﾎﾟｯﾌﾟ体"/>
      <family val="3"/>
      <charset val="128"/>
    </font>
    <font>
      <sz val="9"/>
      <name val="ＭＳ Ｐゴシック"/>
      <family val="3"/>
      <charset val="128"/>
      <scheme val="minor"/>
    </font>
    <font>
      <sz val="10"/>
      <name val="ＭＳ ゴシック"/>
      <family val="3"/>
      <charset val="128"/>
    </font>
    <font>
      <sz val="12"/>
      <color theme="1"/>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right/>
      <top style="hair">
        <color indexed="64"/>
      </top>
      <bottom/>
      <diagonal/>
    </border>
    <border>
      <left/>
      <right style="thin">
        <color indexed="64"/>
      </right>
      <top style="hair">
        <color indexed="64"/>
      </top>
      <bottom/>
      <diagonal/>
    </border>
    <border>
      <left/>
      <right style="medium">
        <color indexed="64"/>
      </right>
      <top/>
      <bottom/>
      <diagonal/>
    </border>
    <border>
      <left style="medium">
        <color indexed="64"/>
      </left>
      <right style="double">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style="double">
        <color indexed="64"/>
      </left>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medium">
        <color indexed="64"/>
      </bottom>
      <diagonal/>
    </border>
    <border>
      <left style="medium">
        <color indexed="64"/>
      </left>
      <right/>
      <top style="double">
        <color indexed="64"/>
      </top>
      <bottom/>
      <diagonal/>
    </border>
    <border diagonalDown="1">
      <left style="dotted">
        <color indexed="64"/>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dotted">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909">
    <xf numFmtId="0" fontId="0" fillId="0" borderId="0" xfId="0">
      <alignment vertical="center"/>
    </xf>
    <xf numFmtId="0" fontId="2" fillId="0" borderId="0" xfId="0" applyFont="1">
      <alignment vertical="center"/>
    </xf>
    <xf numFmtId="0" fontId="3" fillId="0" borderId="0" xfId="0" applyFont="1" applyAlignment="1">
      <alignment vertical="center"/>
    </xf>
    <xf numFmtId="0" fontId="5" fillId="0" borderId="15" xfId="0" applyFont="1" applyBorder="1" applyAlignment="1">
      <alignment vertical="center" textRotation="255"/>
    </xf>
    <xf numFmtId="0" fontId="2" fillId="0" borderId="21" xfId="0" applyFont="1" applyBorder="1">
      <alignment vertical="center"/>
    </xf>
    <xf numFmtId="0" fontId="2" fillId="0" borderId="22" xfId="0" applyFont="1" applyBorder="1" applyAlignment="1">
      <alignment vertical="center"/>
    </xf>
    <xf numFmtId="0" fontId="2" fillId="0" borderId="0" xfId="0" applyFont="1" applyBorder="1" applyAlignment="1">
      <alignment vertical="center"/>
    </xf>
    <xf numFmtId="0" fontId="2" fillId="0" borderId="26" xfId="0" applyFont="1" applyBorder="1" applyAlignment="1">
      <alignment vertical="center"/>
    </xf>
    <xf numFmtId="0" fontId="2" fillId="0" borderId="0" xfId="0" applyFont="1" applyBorder="1">
      <alignment vertical="center"/>
    </xf>
    <xf numFmtId="0" fontId="2" fillId="0" borderId="28" xfId="0" applyFont="1" applyBorder="1" applyAlignment="1">
      <alignment vertical="center"/>
    </xf>
    <xf numFmtId="0" fontId="2" fillId="0" borderId="31" xfId="0" applyFont="1" applyBorder="1" applyAlignment="1">
      <alignment vertical="center"/>
    </xf>
    <xf numFmtId="0" fontId="2" fillId="0" borderId="35" xfId="0" applyFont="1" applyBorder="1">
      <alignment vertical="center"/>
    </xf>
    <xf numFmtId="0" fontId="2" fillId="0" borderId="21" xfId="0" applyFont="1" applyBorder="1" applyAlignment="1">
      <alignment vertical="center"/>
    </xf>
    <xf numFmtId="49" fontId="2" fillId="0" borderId="5" xfId="0" applyNumberFormat="1" applyFont="1" applyBorder="1" applyAlignment="1">
      <alignment vertical="center"/>
    </xf>
    <xf numFmtId="0" fontId="2" fillId="0" borderId="5" xfId="0" applyFont="1" applyBorder="1" applyAlignment="1">
      <alignment horizontal="center" vertical="center" shrinkToFit="1"/>
    </xf>
    <xf numFmtId="0" fontId="6" fillId="0" borderId="0" xfId="0" applyFont="1" applyBorder="1" applyAlignment="1">
      <alignment vertical="center"/>
    </xf>
    <xf numFmtId="0" fontId="7" fillId="0" borderId="0" xfId="0" applyFont="1">
      <alignment vertical="center"/>
    </xf>
    <xf numFmtId="0" fontId="6" fillId="0" borderId="0" xfId="0" applyFont="1" applyBorder="1" applyAlignment="1">
      <alignment horizontal="right" vertical="center"/>
    </xf>
    <xf numFmtId="0" fontId="3"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8" fillId="0" borderId="0" xfId="0" applyFont="1" applyAlignment="1">
      <alignment horizontal="left" vertical="center"/>
    </xf>
    <xf numFmtId="0" fontId="6" fillId="0" borderId="0" xfId="0" applyFont="1" applyBorder="1" applyAlignment="1">
      <alignment horizontal="center" vertical="center"/>
    </xf>
    <xf numFmtId="0" fontId="2" fillId="0" borderId="10" xfId="0" applyFont="1" applyBorder="1">
      <alignment vertical="center"/>
    </xf>
    <xf numFmtId="0" fontId="7" fillId="0" borderId="56" xfId="0" applyFont="1" applyBorder="1">
      <alignment vertical="center"/>
    </xf>
    <xf numFmtId="0" fontId="7" fillId="0" borderId="57" xfId="0" applyFont="1" applyBorder="1">
      <alignment vertical="center"/>
    </xf>
    <xf numFmtId="0" fontId="6" fillId="0" borderId="0" xfId="0" applyFont="1" applyBorder="1" applyAlignment="1">
      <alignment vertical="center" shrinkToFit="1"/>
    </xf>
    <xf numFmtId="176" fontId="6" fillId="0" borderId="0" xfId="0" applyNumberFormat="1" applyFont="1" applyBorder="1" applyAlignment="1">
      <alignment vertical="center"/>
    </xf>
    <xf numFmtId="0" fontId="6" fillId="0" borderId="28" xfId="0" applyFont="1" applyBorder="1" applyAlignment="1">
      <alignment vertical="center" shrinkToFit="1"/>
    </xf>
    <xf numFmtId="176" fontId="6" fillId="0" borderId="28" xfId="0" applyNumberFormat="1" applyFont="1" applyBorder="1" applyAlignment="1">
      <alignment vertical="center"/>
    </xf>
    <xf numFmtId="0" fontId="6" fillId="0" borderId="28" xfId="0" applyFont="1" applyBorder="1" applyAlignment="1">
      <alignment vertical="center"/>
    </xf>
    <xf numFmtId="176" fontId="6" fillId="0" borderId="0" xfId="0" applyNumberFormat="1" applyFont="1" applyBorder="1" applyAlignment="1">
      <alignment horizontal="left" vertical="center"/>
    </xf>
    <xf numFmtId="0" fontId="2" fillId="0" borderId="0" xfId="0" applyFont="1" applyAlignment="1">
      <alignment horizontal="right" vertical="center"/>
    </xf>
    <xf numFmtId="176" fontId="6" fillId="0" borderId="0" xfId="0" applyNumberFormat="1" applyFont="1" applyBorder="1" applyAlignment="1">
      <alignment vertical="center" shrinkToFit="1"/>
    </xf>
    <xf numFmtId="0" fontId="9" fillId="0" borderId="0"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7" fillId="0" borderId="28" xfId="0" applyFont="1" applyBorder="1">
      <alignment vertical="center"/>
    </xf>
    <xf numFmtId="0" fontId="7" fillId="0" borderId="51" xfId="0" applyFont="1" applyBorder="1">
      <alignment vertical="center"/>
    </xf>
    <xf numFmtId="0" fontId="7" fillId="0" borderId="0" xfId="0" applyFont="1" applyBorder="1">
      <alignment vertical="center"/>
    </xf>
    <xf numFmtId="0" fontId="7" fillId="0" borderId="50" xfId="0" applyFont="1" applyBorder="1">
      <alignment vertical="center"/>
    </xf>
    <xf numFmtId="0" fontId="11" fillId="0" borderId="0" xfId="0" applyFont="1" applyBorder="1" applyAlignment="1">
      <alignment vertical="center" shrinkToFit="1"/>
    </xf>
    <xf numFmtId="0" fontId="2" fillId="0" borderId="0" xfId="0" applyFont="1" applyAlignment="1">
      <alignment vertical="center"/>
    </xf>
    <xf numFmtId="0" fontId="8" fillId="0" borderId="0" xfId="0" applyFont="1" applyBorder="1" applyAlignment="1">
      <alignment horizontal="left" vertical="center"/>
    </xf>
    <xf numFmtId="0" fontId="2" fillId="0" borderId="10" xfId="0" applyFont="1" applyBorder="1" applyAlignment="1">
      <alignment vertical="center"/>
    </xf>
    <xf numFmtId="0" fontId="12" fillId="0" borderId="5" xfId="0" applyFont="1" applyBorder="1" applyAlignment="1">
      <alignment horizontal="left" vertical="center"/>
    </xf>
    <xf numFmtId="0" fontId="2" fillId="0" borderId="14" xfId="0" applyFont="1" applyBorder="1" applyAlignment="1">
      <alignment vertical="center"/>
    </xf>
    <xf numFmtId="0" fontId="6" fillId="0" borderId="50" xfId="0" applyFont="1" applyBorder="1" applyAlignment="1">
      <alignment vertical="center" shrinkToFit="1"/>
    </xf>
    <xf numFmtId="0" fontId="12" fillId="0" borderId="37" xfId="0" applyFont="1" applyBorder="1" applyAlignment="1">
      <alignment horizontal="left" vertical="center"/>
    </xf>
    <xf numFmtId="0" fontId="2" fillId="0" borderId="37" xfId="0" applyFont="1" applyBorder="1" applyAlignment="1">
      <alignment horizontal="left" vertical="center"/>
    </xf>
    <xf numFmtId="0" fontId="12" fillId="0" borderId="62" xfId="0" applyFont="1" applyBorder="1" applyAlignment="1">
      <alignment horizontal="left" vertical="center"/>
    </xf>
    <xf numFmtId="0" fontId="2" fillId="0" borderId="43" xfId="0" applyFont="1" applyBorder="1" applyAlignment="1">
      <alignment horizontal="center" vertical="center"/>
    </xf>
    <xf numFmtId="0" fontId="12" fillId="0" borderId="92" xfId="0" applyFont="1" applyBorder="1" applyAlignment="1">
      <alignment horizontal="left" vertical="center"/>
    </xf>
    <xf numFmtId="0" fontId="12" fillId="0" borderId="0" xfId="0" applyFont="1" applyBorder="1" applyAlignment="1">
      <alignment horizontal="left" vertical="center"/>
    </xf>
    <xf numFmtId="0" fontId="6" fillId="0" borderId="51" xfId="0" applyFont="1" applyBorder="1" applyAlignment="1">
      <alignment horizontal="left" vertical="center" shrinkToFit="1"/>
    </xf>
    <xf numFmtId="0" fontId="2" fillId="0" borderId="62" xfId="0" applyFont="1" applyBorder="1" applyAlignment="1">
      <alignment horizontal="center" vertical="center"/>
    </xf>
    <xf numFmtId="176" fontId="6" fillId="0" borderId="0" xfId="0" applyNumberFormat="1" applyFont="1" applyBorder="1" applyAlignment="1">
      <alignment horizontal="right" vertical="center" shrinkToFit="1"/>
    </xf>
    <xf numFmtId="0" fontId="2" fillId="0" borderId="5" xfId="0" applyFont="1" applyBorder="1" applyAlignment="1">
      <alignment horizontal="right" vertical="center"/>
    </xf>
    <xf numFmtId="0" fontId="2" fillId="0" borderId="0" xfId="0" applyFont="1" applyAlignment="1">
      <alignment horizontal="center" vertical="center"/>
    </xf>
    <xf numFmtId="176" fontId="6" fillId="0" borderId="0" xfId="0" applyNumberFormat="1" applyFont="1" applyBorder="1" applyAlignment="1">
      <alignment horizontal="center" vertical="center"/>
    </xf>
    <xf numFmtId="176" fontId="6" fillId="0" borderId="5" xfId="0" applyNumberFormat="1" applyFont="1" applyBorder="1" applyAlignment="1">
      <alignment horizontal="right" vertical="center"/>
    </xf>
    <xf numFmtId="176" fontId="6" fillId="0" borderId="0" xfId="0" applyNumberFormat="1" applyFont="1" applyBorder="1" applyAlignment="1">
      <alignment horizontal="right" vertical="center"/>
    </xf>
    <xf numFmtId="0" fontId="6" fillId="0" borderId="0" xfId="0" applyFont="1" applyBorder="1" applyAlignment="1">
      <alignment horizontal="left" vertical="center" shrinkToFit="1"/>
    </xf>
    <xf numFmtId="0" fontId="2" fillId="0" borderId="0"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0" fillId="0" borderId="0" xfId="0" applyFont="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7" fillId="0" borderId="0" xfId="0" applyFont="1" applyFill="1">
      <alignment vertical="center"/>
    </xf>
    <xf numFmtId="0" fontId="2" fillId="0" borderId="0" xfId="0" applyFont="1" applyFill="1">
      <alignment vertical="center"/>
    </xf>
    <xf numFmtId="0" fontId="3"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lignment vertical="center"/>
    </xf>
    <xf numFmtId="0" fontId="8" fillId="0" borderId="0" xfId="0" applyFont="1" applyFill="1" applyAlignment="1">
      <alignment vertical="center"/>
    </xf>
    <xf numFmtId="0" fontId="8" fillId="0" borderId="0" xfId="0" applyFont="1" applyFill="1" applyAlignment="1">
      <alignment horizontal="left" vertical="center"/>
    </xf>
    <xf numFmtId="0" fontId="2" fillId="0" borderId="119"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shrinkToFit="1"/>
    </xf>
    <xf numFmtId="176" fontId="6" fillId="0" borderId="0" xfId="0" applyNumberFormat="1" applyFont="1" applyFill="1" applyBorder="1" applyAlignment="1">
      <alignment horizontal="right" vertical="center"/>
    </xf>
    <xf numFmtId="176" fontId="6" fillId="0" borderId="0" xfId="0" applyNumberFormat="1" applyFont="1" applyFill="1" applyBorder="1" applyAlignment="1">
      <alignment horizontal="right" vertical="center" shrinkToFit="1"/>
    </xf>
    <xf numFmtId="0" fontId="6" fillId="0" borderId="0" xfId="0" applyFont="1" applyFill="1" applyBorder="1" applyAlignment="1">
      <alignment vertical="center" shrinkToFit="1"/>
    </xf>
    <xf numFmtId="176" fontId="6" fillId="0" borderId="0" xfId="0" applyNumberFormat="1" applyFont="1" applyFill="1" applyBorder="1" applyAlignment="1">
      <alignment vertical="center"/>
    </xf>
    <xf numFmtId="0" fontId="6" fillId="0" borderId="0" xfId="0" applyFont="1" applyFill="1" applyBorder="1" applyAlignment="1">
      <alignment vertical="center"/>
    </xf>
    <xf numFmtId="0" fontId="2" fillId="0" borderId="0" xfId="0" applyFont="1" applyFill="1" applyAlignment="1">
      <alignment horizontal="right" vertical="center"/>
    </xf>
    <xf numFmtId="0" fontId="7" fillId="0" borderId="0" xfId="0" applyFont="1" applyFill="1" applyBorder="1">
      <alignment vertical="center"/>
    </xf>
    <xf numFmtId="0" fontId="7" fillId="3" borderId="4" xfId="0" applyFont="1" applyFill="1" applyBorder="1">
      <alignment vertical="center"/>
    </xf>
    <xf numFmtId="0" fontId="7" fillId="3" borderId="5" xfId="0" applyFont="1" applyFill="1" applyBorder="1">
      <alignment vertical="center"/>
    </xf>
    <xf numFmtId="0" fontId="7" fillId="3" borderId="6" xfId="0" applyFont="1" applyFill="1" applyBorder="1">
      <alignment vertical="center"/>
    </xf>
    <xf numFmtId="0" fontId="7" fillId="3" borderId="0" xfId="0" applyFont="1" applyFill="1">
      <alignment vertical="center"/>
    </xf>
    <xf numFmtId="0" fontId="2" fillId="3" borderId="7" xfId="0" applyFont="1" applyFill="1" applyBorder="1">
      <alignment vertical="center"/>
    </xf>
    <xf numFmtId="0" fontId="2" fillId="3" borderId="0" xfId="0" applyFont="1" applyFill="1" applyBorder="1">
      <alignment vertical="center"/>
    </xf>
    <xf numFmtId="0" fontId="2" fillId="3" borderId="8" xfId="0" applyFont="1" applyFill="1" applyBorder="1">
      <alignment vertical="center"/>
    </xf>
    <xf numFmtId="0" fontId="2" fillId="3" borderId="0" xfId="0" applyFont="1" applyFill="1">
      <alignment vertical="center"/>
    </xf>
    <xf numFmtId="0" fontId="3" fillId="3" borderId="8" xfId="0" applyFont="1" applyFill="1" applyBorder="1" applyAlignment="1">
      <alignment vertical="center"/>
    </xf>
    <xf numFmtId="0" fontId="9" fillId="3" borderId="7" xfId="0" applyFont="1" applyFill="1" applyBorder="1">
      <alignment vertical="center"/>
    </xf>
    <xf numFmtId="0" fontId="8" fillId="3" borderId="0" xfId="0" applyFont="1" applyFill="1" applyBorder="1" applyAlignment="1">
      <alignment horizontal="center" vertical="center"/>
    </xf>
    <xf numFmtId="0" fontId="9" fillId="3" borderId="0" xfId="0" applyFont="1" applyFill="1" applyBorder="1">
      <alignment vertical="center"/>
    </xf>
    <xf numFmtId="0" fontId="8" fillId="3" borderId="8" xfId="0" applyFont="1" applyFill="1" applyBorder="1" applyAlignment="1">
      <alignment vertical="center"/>
    </xf>
    <xf numFmtId="0" fontId="9" fillId="3" borderId="0" xfId="0" applyFont="1" applyFill="1">
      <alignment vertical="center"/>
    </xf>
    <xf numFmtId="0" fontId="7" fillId="3" borderId="7" xfId="0" applyFont="1" applyFill="1" applyBorder="1">
      <alignment vertical="center"/>
    </xf>
    <xf numFmtId="0" fontId="7" fillId="3" borderId="0" xfId="0" applyFont="1" applyFill="1" applyBorder="1">
      <alignment vertical="center"/>
    </xf>
    <xf numFmtId="0" fontId="2" fillId="3" borderId="119" xfId="0" applyFont="1" applyFill="1" applyBorder="1" applyAlignment="1">
      <alignment horizontal="right" vertical="center"/>
    </xf>
    <xf numFmtId="0" fontId="7" fillId="3" borderId="8" xfId="0" applyFont="1" applyFill="1" applyBorder="1">
      <alignment vertical="center"/>
    </xf>
    <xf numFmtId="0" fontId="7" fillId="3" borderId="0" xfId="0" applyFont="1" applyFill="1" applyAlignment="1">
      <alignment vertical="center"/>
    </xf>
    <xf numFmtId="0" fontId="6" fillId="3" borderId="0" xfId="0" applyFont="1" applyFill="1" applyBorder="1" applyAlignment="1">
      <alignment horizontal="left" vertical="center"/>
    </xf>
    <xf numFmtId="0" fontId="6" fillId="3" borderId="0" xfId="0" applyFont="1" applyFill="1" applyBorder="1" applyAlignment="1">
      <alignment horizontal="left" vertical="center" shrinkToFit="1"/>
    </xf>
    <xf numFmtId="176" fontId="6" fillId="3" borderId="0" xfId="0" applyNumberFormat="1" applyFont="1" applyFill="1" applyBorder="1" applyAlignment="1">
      <alignment horizontal="right" vertical="center"/>
    </xf>
    <xf numFmtId="176" fontId="6" fillId="3" borderId="0" xfId="0" applyNumberFormat="1" applyFont="1" applyFill="1" applyBorder="1" applyAlignment="1">
      <alignment horizontal="right" vertical="center" shrinkToFit="1"/>
    </xf>
    <xf numFmtId="0" fontId="6" fillId="3" borderId="0" xfId="0" applyFont="1" applyFill="1" applyBorder="1" applyAlignment="1">
      <alignment vertical="center" shrinkToFit="1"/>
    </xf>
    <xf numFmtId="176" fontId="6" fillId="3" borderId="0" xfId="0" applyNumberFormat="1" applyFont="1" applyFill="1" applyBorder="1" applyAlignment="1">
      <alignment vertical="center"/>
    </xf>
    <xf numFmtId="0" fontId="6" fillId="3" borderId="0" xfId="0" applyFont="1" applyFill="1" applyBorder="1" applyAlignment="1">
      <alignment vertical="center"/>
    </xf>
    <xf numFmtId="0" fontId="2" fillId="3" borderId="0" xfId="0" applyFont="1" applyFill="1" applyBorder="1" applyAlignment="1">
      <alignment horizontal="right" vertical="center"/>
    </xf>
    <xf numFmtId="0" fontId="7" fillId="3" borderId="9" xfId="0" applyFont="1" applyFill="1" applyBorder="1">
      <alignment vertical="center"/>
    </xf>
    <xf numFmtId="0" fontId="7" fillId="3" borderId="10" xfId="0" applyFont="1" applyFill="1" applyBorder="1">
      <alignment vertical="center"/>
    </xf>
    <xf numFmtId="0" fontId="7" fillId="3" borderId="11" xfId="0" applyFont="1" applyFill="1" applyBorder="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vertical="top" wrapText="1"/>
    </xf>
    <xf numFmtId="0" fontId="26" fillId="0" borderId="109" xfId="0" applyFont="1" applyBorder="1" applyAlignment="1">
      <alignment horizontal="left" vertical="top" wrapText="1"/>
    </xf>
    <xf numFmtId="0" fontId="26" fillId="0" borderId="82" xfId="0" applyFont="1" applyBorder="1" applyAlignment="1">
      <alignment horizontal="left" vertical="top" wrapText="1"/>
    </xf>
    <xf numFmtId="0" fontId="26" fillId="0" borderId="140" xfId="0" applyFont="1" applyBorder="1" applyAlignment="1">
      <alignment horizontal="left" vertical="top" wrapText="1"/>
    </xf>
    <xf numFmtId="0" fontId="26" fillId="0" borderId="40" xfId="0" applyFont="1" applyBorder="1" applyAlignment="1">
      <alignment horizontal="left" vertical="top" wrapText="1"/>
    </xf>
    <xf numFmtId="0" fontId="26" fillId="0" borderId="132" xfId="0" applyFont="1" applyBorder="1" applyAlignment="1">
      <alignment horizontal="center" vertical="top"/>
    </xf>
    <xf numFmtId="0" fontId="26" fillId="0" borderId="133" xfId="0" applyFont="1" applyBorder="1" applyAlignment="1">
      <alignment horizontal="center" vertical="top" wrapText="1"/>
    </xf>
    <xf numFmtId="0" fontId="26" fillId="0" borderId="134" xfId="0" applyFont="1" applyBorder="1" applyAlignment="1">
      <alignment vertical="top" wrapText="1"/>
    </xf>
    <xf numFmtId="0" fontId="26" fillId="0" borderId="133" xfId="0" applyFont="1" applyBorder="1" applyAlignment="1">
      <alignment vertical="top" wrapText="1"/>
    </xf>
    <xf numFmtId="0" fontId="26" fillId="0" borderId="134" xfId="0" applyFont="1" applyBorder="1" applyAlignment="1">
      <alignment horizontal="left" vertical="top" wrapText="1"/>
    </xf>
    <xf numFmtId="0" fontId="26" fillId="2" borderId="83" xfId="0" applyFont="1" applyFill="1" applyBorder="1" applyAlignment="1">
      <alignment horizontal="center" vertical="center"/>
    </xf>
    <xf numFmtId="0" fontId="26" fillId="2" borderId="84" xfId="0" applyFont="1" applyFill="1" applyBorder="1" applyAlignment="1">
      <alignment horizontal="center" vertical="center" wrapText="1"/>
    </xf>
    <xf numFmtId="0" fontId="26" fillId="2" borderId="85" xfId="0" applyFont="1" applyFill="1" applyBorder="1" applyAlignment="1">
      <alignment horizontal="center" vertical="center" wrapText="1"/>
    </xf>
    <xf numFmtId="0" fontId="8" fillId="3" borderId="0" xfId="0" applyFont="1" applyFill="1" applyBorder="1" applyAlignment="1">
      <alignment horizontal="left" vertical="center"/>
    </xf>
    <xf numFmtId="176" fontId="6" fillId="0" borderId="60" xfId="0" applyNumberFormat="1" applyFont="1" applyFill="1" applyBorder="1" applyAlignment="1">
      <alignment horizontal="left" vertical="center" shrinkToFit="1"/>
    </xf>
    <xf numFmtId="176" fontId="6" fillId="0" borderId="1" xfId="0" applyNumberFormat="1" applyFont="1" applyFill="1" applyBorder="1" applyAlignment="1">
      <alignment horizontal="left" vertical="center" shrinkToFit="1"/>
    </xf>
    <xf numFmtId="176" fontId="6" fillId="0" borderId="40" xfId="0" applyNumberFormat="1" applyFont="1" applyFill="1" applyBorder="1" applyAlignment="1">
      <alignment horizontal="left" vertical="center" shrinkToFit="1"/>
    </xf>
    <xf numFmtId="0" fontId="6" fillId="0" borderId="81"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82" xfId="0" applyFont="1" applyFill="1" applyBorder="1" applyAlignment="1">
      <alignment horizontal="left" vertical="center" wrapText="1"/>
    </xf>
    <xf numFmtId="176" fontId="6" fillId="0" borderId="81" xfId="0" applyNumberFormat="1" applyFont="1" applyFill="1" applyBorder="1" applyAlignment="1">
      <alignment horizontal="right" vertical="center" shrinkToFit="1"/>
    </xf>
    <xf numFmtId="176" fontId="6" fillId="0" borderId="11" xfId="0" applyNumberFormat="1" applyFont="1" applyFill="1" applyBorder="1" applyAlignment="1">
      <alignment horizontal="right" vertical="center" shrinkToFit="1"/>
    </xf>
    <xf numFmtId="176" fontId="6" fillId="0" borderId="13" xfId="0" applyNumberFormat="1" applyFont="1" applyFill="1" applyBorder="1" applyAlignment="1">
      <alignment horizontal="right" vertical="center" shrinkToFit="1"/>
    </xf>
    <xf numFmtId="176" fontId="6" fillId="0" borderId="81" xfId="0" applyNumberFormat="1" applyFont="1" applyFill="1" applyBorder="1" applyAlignment="1">
      <alignment horizontal="left" vertical="center" shrinkToFit="1"/>
    </xf>
    <xf numFmtId="176" fontId="6" fillId="0" borderId="13" xfId="0" applyNumberFormat="1" applyFont="1" applyFill="1" applyBorder="1" applyAlignment="1">
      <alignment horizontal="left" vertical="center" shrinkToFit="1"/>
    </xf>
    <xf numFmtId="176" fontId="6" fillId="0" borderId="82" xfId="0" applyNumberFormat="1" applyFont="1" applyFill="1" applyBorder="1" applyAlignment="1">
      <alignment horizontal="left" vertical="center" shrinkToFit="1"/>
    </xf>
    <xf numFmtId="0" fontId="6" fillId="0" borderId="76" xfId="0" applyFont="1" applyFill="1" applyBorder="1" applyAlignment="1">
      <alignment horizontal="center" vertical="center" wrapText="1" shrinkToFit="1"/>
    </xf>
    <xf numFmtId="0" fontId="6" fillId="0" borderId="77" xfId="0" applyFont="1" applyFill="1" applyBorder="1" applyAlignment="1">
      <alignment horizontal="center" vertical="center" wrapText="1" shrinkToFit="1"/>
    </xf>
    <xf numFmtId="0" fontId="6" fillId="0" borderId="80" xfId="0" applyFont="1" applyFill="1" applyBorder="1" applyAlignment="1">
      <alignment horizontal="center" vertical="center" wrapText="1" shrinkToFit="1"/>
    </xf>
    <xf numFmtId="0" fontId="5" fillId="0" borderId="76" xfId="0" applyFont="1" applyFill="1" applyBorder="1" applyAlignment="1">
      <alignment horizontal="center" vertical="center" wrapText="1" shrinkToFit="1"/>
    </xf>
    <xf numFmtId="0" fontId="5" fillId="0" borderId="77" xfId="0" applyFont="1" applyFill="1" applyBorder="1" applyAlignment="1">
      <alignment horizontal="center" vertical="center" wrapText="1" shrinkToFit="1"/>
    </xf>
    <xf numFmtId="0" fontId="5" fillId="0" borderId="80" xfId="0" applyFont="1" applyFill="1" applyBorder="1" applyAlignment="1">
      <alignment horizontal="center" vertical="center" wrapText="1" shrinkToFit="1"/>
    </xf>
    <xf numFmtId="0" fontId="6" fillId="0" borderId="122" xfId="0" applyFont="1" applyFill="1" applyBorder="1" applyAlignment="1">
      <alignment vertical="center" shrinkToFit="1"/>
    </xf>
    <xf numFmtId="0" fontId="6" fillId="0" borderId="123" xfId="0" applyFont="1" applyFill="1" applyBorder="1" applyAlignment="1">
      <alignment vertical="center" shrinkToFit="1"/>
    </xf>
    <xf numFmtId="176" fontId="6" fillId="0" borderId="121" xfId="0" applyNumberFormat="1" applyFont="1" applyFill="1" applyBorder="1" applyAlignment="1">
      <alignment vertical="center" shrinkToFit="1"/>
    </xf>
    <xf numFmtId="176" fontId="6" fillId="0" borderId="108" xfId="0" applyNumberFormat="1" applyFont="1" applyFill="1" applyBorder="1" applyAlignment="1">
      <alignment vertical="center" shrinkToFit="1"/>
    </xf>
    <xf numFmtId="176" fontId="6" fillId="0" borderId="109" xfId="0" applyNumberFormat="1" applyFont="1" applyFill="1" applyBorder="1" applyAlignment="1">
      <alignment vertical="center" shrinkToFit="1"/>
    </xf>
    <xf numFmtId="176" fontId="6" fillId="0" borderId="21" xfId="0" applyNumberFormat="1" applyFont="1" applyFill="1" applyBorder="1" applyAlignment="1">
      <alignment horizontal="left" vertical="center" shrinkToFit="1"/>
    </xf>
    <xf numFmtId="176" fontId="6" fillId="0" borderId="22" xfId="0" applyNumberFormat="1"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06" xfId="0" applyFont="1" applyFill="1" applyBorder="1" applyAlignment="1">
      <alignment horizontal="left" vertical="center" shrinkToFit="1"/>
    </xf>
    <xf numFmtId="176" fontId="6" fillId="0" borderId="75" xfId="0" applyNumberFormat="1" applyFont="1" applyFill="1" applyBorder="1" applyAlignment="1">
      <alignment vertical="center" shrinkToFit="1"/>
    </xf>
    <xf numFmtId="176" fontId="6" fillId="0" borderId="10" xfId="0" applyNumberFormat="1" applyFont="1" applyFill="1" applyBorder="1" applyAlignment="1">
      <alignment vertical="center" shrinkToFit="1"/>
    </xf>
    <xf numFmtId="176" fontId="6" fillId="0" borderId="36" xfId="0" applyNumberFormat="1" applyFont="1" applyFill="1" applyBorder="1" applyAlignment="1">
      <alignment vertical="center" shrinkToFit="1"/>
    </xf>
    <xf numFmtId="0" fontId="6" fillId="0" borderId="10" xfId="0" applyFont="1" applyFill="1" applyBorder="1" applyAlignment="1">
      <alignment vertical="center" shrinkToFit="1"/>
    </xf>
    <xf numFmtId="0" fontId="6" fillId="0" borderId="36" xfId="0" applyFont="1" applyFill="1" applyBorder="1" applyAlignment="1">
      <alignment vertical="center" shrinkToFit="1"/>
    </xf>
    <xf numFmtId="176" fontId="6" fillId="0" borderId="21" xfId="0" quotePrefix="1" applyNumberFormat="1" applyFont="1" applyFill="1" applyBorder="1" applyAlignment="1">
      <alignment horizontal="left" vertical="center" shrinkToFit="1"/>
    </xf>
    <xf numFmtId="176" fontId="6" fillId="0" borderId="120" xfId="0" quotePrefix="1" applyNumberFormat="1" applyFont="1" applyFill="1" applyBorder="1" applyAlignment="1">
      <alignment horizontal="left" vertical="center" shrinkToFit="1"/>
    </xf>
    <xf numFmtId="176" fontId="6" fillId="0" borderId="14" xfId="0" applyNumberFormat="1" applyFont="1" applyFill="1" applyBorder="1" applyAlignment="1">
      <alignment horizontal="left" vertical="center" shrinkToFit="1"/>
    </xf>
    <xf numFmtId="176" fontId="6" fillId="0" borderId="106" xfId="0" applyNumberFormat="1" applyFont="1" applyFill="1" applyBorder="1" applyAlignment="1">
      <alignment horizontal="left" vertical="center" shrinkToFit="1"/>
    </xf>
    <xf numFmtId="0" fontId="8" fillId="3" borderId="0" xfId="0" applyFont="1" applyFill="1" applyBorder="1" applyAlignment="1">
      <alignment horizontal="left" vertical="center"/>
    </xf>
    <xf numFmtId="176" fontId="21" fillId="0" borderId="49" xfId="0" applyNumberFormat="1" applyFont="1" applyFill="1" applyBorder="1" applyAlignment="1">
      <alignment horizontal="center" vertical="center" wrapText="1" shrinkToFit="1"/>
    </xf>
    <xf numFmtId="176" fontId="24" fillId="0" borderId="16" xfId="0" applyNumberFormat="1" applyFont="1" applyFill="1" applyBorder="1" applyAlignment="1">
      <alignment horizontal="center" vertical="center" shrinkToFit="1"/>
    </xf>
    <xf numFmtId="176" fontId="24" fillId="0" borderId="51" xfId="0" applyNumberFormat="1" applyFont="1" applyFill="1" applyBorder="1" applyAlignment="1">
      <alignment horizontal="center" vertical="center" shrinkToFit="1"/>
    </xf>
    <xf numFmtId="176" fontId="24" fillId="0" borderId="8" xfId="0" applyNumberFormat="1" applyFont="1" applyFill="1" applyBorder="1" applyAlignment="1">
      <alignment horizontal="center" vertical="center" shrinkToFit="1"/>
    </xf>
    <xf numFmtId="176" fontId="20" fillId="0" borderId="117" xfId="0" applyNumberFormat="1" applyFont="1" applyFill="1" applyBorder="1" applyAlignment="1">
      <alignment horizontal="center" vertical="center" shrinkToFit="1"/>
    </xf>
    <xf numFmtId="176" fontId="20" fillId="0" borderId="118" xfId="0" applyNumberFormat="1" applyFont="1" applyFill="1" applyBorder="1" applyAlignment="1">
      <alignment horizontal="center" vertical="center" shrinkToFit="1"/>
    </xf>
    <xf numFmtId="176" fontId="20" fillId="0" borderId="119" xfId="0" applyNumberFormat="1" applyFont="1" applyFill="1" applyBorder="1" applyAlignment="1">
      <alignment horizontal="center" vertical="center" shrinkToFit="1"/>
    </xf>
    <xf numFmtId="176" fontId="25" fillId="0" borderId="129" xfId="0" applyNumberFormat="1" applyFont="1" applyFill="1" applyBorder="1" applyAlignment="1">
      <alignment vertical="center" shrinkToFit="1"/>
    </xf>
    <xf numFmtId="176" fontId="25" fillId="0" borderId="130" xfId="0" applyNumberFormat="1" applyFont="1" applyFill="1" applyBorder="1" applyAlignment="1">
      <alignment vertical="center" shrinkToFit="1"/>
    </xf>
    <xf numFmtId="176" fontId="25" fillId="0" borderId="131" xfId="0" applyNumberFormat="1" applyFont="1" applyFill="1" applyBorder="1" applyAlignment="1">
      <alignment vertical="center" shrinkToFit="1"/>
    </xf>
    <xf numFmtId="0" fontId="7" fillId="0" borderId="117" xfId="0" applyFont="1" applyFill="1" applyBorder="1" applyAlignment="1">
      <alignment horizontal="center" vertical="center"/>
    </xf>
    <xf numFmtId="0" fontId="7" fillId="0" borderId="118" xfId="0" applyFont="1" applyFill="1" applyBorder="1" applyAlignment="1">
      <alignment horizontal="center" vertical="center"/>
    </xf>
    <xf numFmtId="0" fontId="7" fillId="0" borderId="119" xfId="0" applyFont="1" applyFill="1" applyBorder="1" applyAlignment="1">
      <alignment horizontal="center" vertical="center"/>
    </xf>
    <xf numFmtId="176" fontId="6" fillId="0" borderId="74" xfId="0" applyNumberFormat="1" applyFont="1" applyFill="1" applyBorder="1" applyAlignment="1">
      <alignment vertical="center" shrinkToFit="1"/>
    </xf>
    <xf numFmtId="176" fontId="6" fillId="0" borderId="5" xfId="0" applyNumberFormat="1" applyFont="1" applyFill="1" applyBorder="1" applyAlignment="1">
      <alignment vertical="center" shrinkToFit="1"/>
    </xf>
    <xf numFmtId="176" fontId="6" fillId="0" borderId="37" xfId="0" applyNumberFormat="1" applyFont="1" applyFill="1" applyBorder="1" applyAlignment="1">
      <alignment vertical="center" shrinkToFit="1"/>
    </xf>
    <xf numFmtId="176" fontId="6" fillId="0" borderId="120" xfId="0" applyNumberFormat="1" applyFont="1" applyFill="1" applyBorder="1" applyAlignment="1">
      <alignment vertical="center" shrinkToFit="1"/>
    </xf>
    <xf numFmtId="176" fontId="6" fillId="0" borderId="14" xfId="0" applyNumberFormat="1" applyFont="1" applyFill="1" applyBorder="1" applyAlignment="1">
      <alignment vertical="center" shrinkToFit="1"/>
    </xf>
    <xf numFmtId="176" fontId="6" fillId="0" borderId="106" xfId="0" applyNumberFormat="1" applyFont="1" applyFill="1" applyBorder="1" applyAlignment="1">
      <alignment vertical="center" shrinkToFit="1"/>
    </xf>
    <xf numFmtId="176" fontId="6" fillId="0" borderId="74" xfId="0" applyNumberFormat="1" applyFont="1" applyFill="1" applyBorder="1" applyAlignment="1">
      <alignment horizontal="left" vertical="center" shrinkToFit="1"/>
    </xf>
    <xf numFmtId="176" fontId="6" fillId="0" borderId="5" xfId="0" applyNumberFormat="1" applyFont="1" applyFill="1" applyBorder="1" applyAlignment="1">
      <alignment horizontal="left" vertical="center" shrinkToFit="1"/>
    </xf>
    <xf numFmtId="176" fontId="6" fillId="0" borderId="37" xfId="0" applyNumberFormat="1" applyFont="1" applyFill="1" applyBorder="1" applyAlignment="1">
      <alignment horizontal="left" vertical="center" shrinkToFit="1"/>
    </xf>
    <xf numFmtId="0" fontId="6" fillId="0" borderId="62" xfId="0" applyFont="1" applyFill="1" applyBorder="1" applyAlignment="1">
      <alignment horizontal="left" vertical="center" shrinkToFit="1"/>
    </xf>
    <xf numFmtId="0" fontId="6" fillId="0" borderId="92" xfId="0" applyFont="1" applyFill="1" applyBorder="1" applyAlignment="1">
      <alignment horizontal="left" vertical="center" shrinkToFit="1"/>
    </xf>
    <xf numFmtId="176" fontId="6" fillId="0" borderId="116" xfId="0" applyNumberFormat="1" applyFont="1" applyFill="1" applyBorder="1" applyAlignment="1">
      <alignment horizontal="left" vertical="center" shrinkToFit="1"/>
    </xf>
    <xf numFmtId="176" fontId="6" fillId="0" borderId="62" xfId="0" applyNumberFormat="1" applyFont="1" applyFill="1" applyBorder="1" applyAlignment="1">
      <alignment horizontal="left" vertical="center" shrinkToFit="1"/>
    </xf>
    <xf numFmtId="176" fontId="6" fillId="0" borderId="92" xfId="0" applyNumberFormat="1" applyFont="1" applyFill="1" applyBorder="1" applyAlignment="1">
      <alignment horizontal="left" vertical="center" shrinkToFit="1"/>
    </xf>
    <xf numFmtId="176" fontId="6" fillId="0" borderId="116" xfId="0" applyNumberFormat="1" applyFont="1" applyFill="1" applyBorder="1" applyAlignment="1">
      <alignment vertical="center" shrinkToFit="1"/>
    </xf>
    <xf numFmtId="176" fontId="6" fillId="0" borderId="62" xfId="0" applyNumberFormat="1" applyFont="1" applyFill="1" applyBorder="1" applyAlignment="1">
      <alignment vertical="center" shrinkToFit="1"/>
    </xf>
    <xf numFmtId="176" fontId="6" fillId="0" borderId="92" xfId="0" applyNumberFormat="1" applyFont="1" applyFill="1" applyBorder="1" applyAlignment="1">
      <alignment vertical="center" shrinkToFit="1"/>
    </xf>
    <xf numFmtId="176" fontId="5" fillId="0" borderId="124" xfId="0" applyNumberFormat="1" applyFont="1" applyFill="1" applyBorder="1" applyAlignment="1">
      <alignment horizontal="center" vertical="center"/>
    </xf>
    <xf numFmtId="176" fontId="5" fillId="0" borderId="125" xfId="0" applyNumberFormat="1" applyFont="1" applyFill="1" applyBorder="1" applyAlignment="1">
      <alignment horizontal="center" vertical="center"/>
    </xf>
    <xf numFmtId="176" fontId="5" fillId="0" borderId="126" xfId="0" applyNumberFormat="1" applyFont="1" applyFill="1" applyBorder="1" applyAlignment="1">
      <alignment horizontal="center" vertical="center"/>
    </xf>
    <xf numFmtId="176" fontId="5" fillId="0" borderId="127" xfId="0" applyNumberFormat="1" applyFont="1" applyFill="1" applyBorder="1" applyAlignment="1">
      <alignment horizontal="center" vertical="center"/>
    </xf>
    <xf numFmtId="176" fontId="5" fillId="0" borderId="89" xfId="0" applyNumberFormat="1" applyFont="1" applyFill="1" applyBorder="1" applyAlignment="1">
      <alignment horizontal="center" vertical="center"/>
    </xf>
    <xf numFmtId="176" fontId="5" fillId="0" borderId="90" xfId="0" applyNumberFormat="1" applyFont="1" applyFill="1" applyBorder="1" applyAlignment="1">
      <alignment horizontal="center" vertical="center"/>
    </xf>
    <xf numFmtId="176" fontId="5" fillId="0" borderId="128" xfId="0" applyNumberFormat="1" applyFont="1" applyFill="1" applyBorder="1" applyAlignment="1">
      <alignment horizontal="center" vertical="center"/>
    </xf>
    <xf numFmtId="176" fontId="5" fillId="0" borderId="72" xfId="0" applyNumberFormat="1" applyFont="1" applyFill="1" applyBorder="1" applyAlignment="1">
      <alignment horizontal="center" vertical="center"/>
    </xf>
    <xf numFmtId="176" fontId="5" fillId="0" borderId="73" xfId="0" applyNumberFormat="1" applyFont="1" applyFill="1" applyBorder="1" applyAlignment="1">
      <alignment horizontal="center" vertical="center"/>
    </xf>
    <xf numFmtId="176" fontId="25" fillId="0" borderId="117" xfId="0" applyNumberFormat="1" applyFont="1" applyFill="1" applyBorder="1" applyAlignment="1">
      <alignment vertical="center" shrinkToFit="1"/>
    </xf>
    <xf numFmtId="176" fontId="25" fillId="0" borderId="118" xfId="0" applyNumberFormat="1" applyFont="1" applyFill="1" applyBorder="1" applyAlignment="1">
      <alignment vertical="center" shrinkToFit="1"/>
    </xf>
    <xf numFmtId="176" fontId="25" fillId="0" borderId="119" xfId="0" applyNumberFormat="1" applyFont="1" applyFill="1" applyBorder="1" applyAlignment="1">
      <alignment vertical="center" shrinkToFit="1"/>
    </xf>
    <xf numFmtId="0" fontId="21" fillId="0" borderId="100" xfId="0" applyFont="1" applyFill="1" applyBorder="1" applyAlignment="1">
      <alignment horizontal="center" vertical="center" wrapText="1"/>
    </xf>
    <xf numFmtId="0" fontId="24" fillId="0" borderId="139"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16" xfId="0" applyFont="1" applyFill="1" applyBorder="1" applyAlignment="1">
      <alignment horizontal="center" vertical="center" wrapText="1"/>
    </xf>
    <xf numFmtId="176" fontId="24" fillId="0" borderId="49" xfId="0" applyNumberFormat="1" applyFont="1" applyFill="1" applyBorder="1" applyAlignment="1">
      <alignment horizontal="center" vertical="center" wrapText="1"/>
    </xf>
    <xf numFmtId="176" fontId="24" fillId="0" borderId="16" xfId="0" applyNumberFormat="1" applyFont="1" applyFill="1" applyBorder="1" applyAlignment="1">
      <alignment horizontal="center" vertical="center" wrapText="1"/>
    </xf>
    <xf numFmtId="176" fontId="24" fillId="0" borderId="51" xfId="0" applyNumberFormat="1" applyFont="1" applyFill="1" applyBorder="1" applyAlignment="1">
      <alignment horizontal="center" vertical="center" wrapText="1"/>
    </xf>
    <xf numFmtId="176" fontId="24" fillId="0" borderId="8" xfId="0" applyNumberFormat="1" applyFont="1" applyFill="1" applyBorder="1" applyAlignment="1">
      <alignment horizontal="center" vertical="center" wrapText="1"/>
    </xf>
    <xf numFmtId="176" fontId="24" fillId="0" borderId="50" xfId="0" applyNumberFormat="1" applyFont="1" applyFill="1" applyBorder="1" applyAlignment="1">
      <alignment horizontal="center" vertical="center" wrapText="1"/>
    </xf>
    <xf numFmtId="176" fontId="24" fillId="0" borderId="29" xfId="0" applyNumberFormat="1" applyFont="1" applyFill="1" applyBorder="1" applyAlignment="1">
      <alignment horizontal="center" vertical="center" wrapText="1"/>
    </xf>
    <xf numFmtId="0" fontId="2" fillId="0" borderId="4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1" xfId="0" applyFont="1" applyFill="1" applyBorder="1" applyAlignment="1">
      <alignment horizontal="center" vertical="center"/>
    </xf>
    <xf numFmtId="176" fontId="6" fillId="0" borderId="136" xfId="0" applyNumberFormat="1" applyFont="1" applyFill="1" applyBorder="1" applyAlignment="1">
      <alignment vertical="center" shrinkToFit="1"/>
    </xf>
    <xf numFmtId="176" fontId="6" fillId="0" borderId="122" xfId="0" applyNumberFormat="1" applyFont="1" applyFill="1" applyBorder="1" applyAlignment="1">
      <alignment vertical="center" shrinkToFit="1"/>
    </xf>
    <xf numFmtId="176" fontId="6" fillId="0" borderId="123" xfId="0" applyNumberFormat="1" applyFont="1" applyFill="1" applyBorder="1" applyAlignment="1">
      <alignment vertical="center" shrinkToFit="1"/>
    </xf>
    <xf numFmtId="0" fontId="3" fillId="0" borderId="0" xfId="0" applyFont="1" applyFill="1" applyAlignment="1">
      <alignment horizontal="center" vertical="center"/>
    </xf>
    <xf numFmtId="0" fontId="6" fillId="0" borderId="10" xfId="0" applyFont="1" applyFill="1" applyBorder="1" applyAlignment="1">
      <alignment horizontal="left" vertical="center" shrinkToFit="1"/>
    </xf>
    <xf numFmtId="0" fontId="6" fillId="0" borderId="36" xfId="0" applyFont="1" applyFill="1" applyBorder="1" applyAlignment="1">
      <alignment horizontal="left" vertical="center" shrinkToFit="1"/>
    </xf>
    <xf numFmtId="176" fontId="19" fillId="0" borderId="50" xfId="0" applyNumberFormat="1" applyFont="1" applyFill="1" applyBorder="1" applyAlignment="1">
      <alignment horizontal="right" vertical="center" shrinkToFit="1"/>
    </xf>
    <xf numFmtId="176" fontId="19" fillId="0" borderId="28" xfId="0" applyNumberFormat="1" applyFont="1" applyFill="1" applyBorder="1" applyAlignment="1">
      <alignment horizontal="right" vertical="center" shrinkToFit="1"/>
    </xf>
    <xf numFmtId="0" fontId="6" fillId="0" borderId="8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6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83" xfId="0" applyFont="1" applyFill="1" applyBorder="1" applyAlignment="1">
      <alignment horizontal="center" vertical="center" wrapText="1" shrinkToFit="1"/>
    </xf>
    <xf numFmtId="0" fontId="6" fillId="0" borderId="78" xfId="0" applyFont="1" applyFill="1" applyBorder="1" applyAlignment="1">
      <alignment horizontal="center" vertical="center" wrapText="1" shrinkToFit="1"/>
    </xf>
    <xf numFmtId="0" fontId="6" fillId="0" borderId="84" xfId="0" applyFont="1" applyFill="1" applyBorder="1" applyAlignment="1">
      <alignment horizontal="center" vertical="center" shrinkToFit="1"/>
    </xf>
    <xf numFmtId="176" fontId="6" fillId="0" borderId="61" xfId="0" applyNumberFormat="1" applyFont="1" applyFill="1" applyBorder="1" applyAlignment="1">
      <alignment horizontal="right" vertical="center" shrinkToFit="1"/>
    </xf>
    <xf numFmtId="176" fontId="6" fillId="0" borderId="43" xfId="0" applyNumberFormat="1" applyFont="1" applyFill="1" applyBorder="1" applyAlignment="1">
      <alignment horizontal="right" vertical="center" shrinkToFit="1"/>
    </xf>
    <xf numFmtId="176" fontId="6" fillId="0" borderId="44" xfId="0" applyNumberFormat="1" applyFont="1" applyFill="1" applyBorder="1" applyAlignment="1">
      <alignment horizontal="right" vertical="center" shrinkToFit="1"/>
    </xf>
    <xf numFmtId="176" fontId="6" fillId="0" borderId="61" xfId="0" applyNumberFormat="1" applyFont="1" applyFill="1" applyBorder="1" applyAlignment="1">
      <alignment horizontal="left" vertical="center" shrinkToFit="1"/>
    </xf>
    <xf numFmtId="176" fontId="6" fillId="0" borderId="44" xfId="0" applyNumberFormat="1" applyFont="1" applyFill="1" applyBorder="1" applyAlignment="1">
      <alignment horizontal="left" vertical="center" shrinkToFit="1"/>
    </xf>
    <xf numFmtId="176" fontId="6" fillId="0" borderId="45" xfId="0" applyNumberFormat="1" applyFont="1" applyFill="1" applyBorder="1" applyAlignment="1">
      <alignment horizontal="left" vertical="center" shrinkToFit="1"/>
    </xf>
    <xf numFmtId="176" fontId="6" fillId="0" borderId="51" xfId="0" quotePrefix="1"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26" xfId="0" applyNumberFormat="1" applyFont="1" applyFill="1" applyBorder="1" applyAlignment="1">
      <alignment horizontal="left" vertical="center" shrinkToFit="1"/>
    </xf>
    <xf numFmtId="0" fontId="6" fillId="0" borderId="84" xfId="0" applyFont="1" applyFill="1" applyBorder="1" applyAlignment="1">
      <alignment horizontal="center" vertical="center" wrapText="1" shrinkToFit="1"/>
    </xf>
    <xf numFmtId="0" fontId="6" fillId="0" borderId="85" xfId="0" applyFont="1" applyFill="1" applyBorder="1" applyAlignment="1">
      <alignment horizontal="center" vertical="center" shrinkToFit="1"/>
    </xf>
    <xf numFmtId="176" fontId="22" fillId="0" borderId="81" xfId="0" applyNumberFormat="1" applyFont="1" applyFill="1" applyBorder="1" applyAlignment="1">
      <alignment horizontal="left" vertical="center" shrinkToFit="1"/>
    </xf>
    <xf numFmtId="176" fontId="22" fillId="0" borderId="13" xfId="0" applyNumberFormat="1" applyFont="1" applyFill="1" applyBorder="1" applyAlignment="1">
      <alignment horizontal="left" vertical="center" shrinkToFit="1"/>
    </xf>
    <xf numFmtId="176" fontId="22" fillId="0" borderId="82" xfId="0" applyNumberFormat="1" applyFont="1" applyFill="1" applyBorder="1" applyAlignment="1">
      <alignment horizontal="left" vertical="center" shrinkToFit="1"/>
    </xf>
    <xf numFmtId="176" fontId="6" fillId="0" borderId="60" xfId="0" applyNumberFormat="1" applyFont="1" applyFill="1" applyBorder="1" applyAlignment="1">
      <alignment horizontal="right" vertical="center" shrinkToFit="1"/>
    </xf>
    <xf numFmtId="176" fontId="6" fillId="0" borderId="3" xfId="0" applyNumberFormat="1" applyFont="1" applyFill="1" applyBorder="1" applyAlignment="1">
      <alignment horizontal="right" vertical="center" shrinkToFit="1"/>
    </xf>
    <xf numFmtId="176" fontId="6" fillId="0" borderId="1" xfId="0" applyNumberFormat="1" applyFont="1" applyFill="1" applyBorder="1" applyAlignment="1">
      <alignment horizontal="right" vertical="center" shrinkToFit="1"/>
    </xf>
    <xf numFmtId="0" fontId="20" fillId="0" borderId="117" xfId="0" applyFont="1" applyFill="1" applyBorder="1" applyAlignment="1">
      <alignment horizontal="center" vertical="center"/>
    </xf>
    <xf numFmtId="0" fontId="20" fillId="0" borderId="118" xfId="0" applyFont="1" applyFill="1" applyBorder="1" applyAlignment="1">
      <alignment horizontal="center" vertical="center"/>
    </xf>
    <xf numFmtId="176" fontId="20" fillId="0" borderId="117" xfId="0" applyNumberFormat="1" applyFont="1" applyFill="1" applyBorder="1" applyAlignment="1">
      <alignment horizontal="right" vertical="center" shrinkToFit="1"/>
    </xf>
    <xf numFmtId="176" fontId="20" fillId="0" borderId="118" xfId="0" applyNumberFormat="1" applyFont="1" applyFill="1" applyBorder="1" applyAlignment="1">
      <alignment horizontal="right" vertical="center" shrinkToFit="1"/>
    </xf>
    <xf numFmtId="176" fontId="20" fillId="0" borderId="118" xfId="0" applyNumberFormat="1" applyFont="1" applyFill="1" applyBorder="1" applyAlignment="1">
      <alignment horizontal="center" vertical="center"/>
    </xf>
    <xf numFmtId="176" fontId="20" fillId="0" borderId="119" xfId="0" applyNumberFormat="1" applyFont="1" applyFill="1" applyBorder="1" applyAlignment="1">
      <alignment horizontal="center" vertical="center"/>
    </xf>
    <xf numFmtId="176" fontId="19" fillId="0" borderId="118" xfId="0" applyNumberFormat="1" applyFont="1" applyFill="1" applyBorder="1" applyAlignment="1">
      <alignment horizontal="right" vertical="center"/>
    </xf>
    <xf numFmtId="0" fontId="20" fillId="0" borderId="118" xfId="0" applyFont="1" applyFill="1" applyBorder="1" applyAlignment="1">
      <alignment horizontal="left" vertical="center"/>
    </xf>
    <xf numFmtId="0" fontId="20" fillId="0" borderId="135" xfId="0" applyFont="1" applyFill="1" applyBorder="1" applyAlignment="1">
      <alignment horizontal="left" vertical="center"/>
    </xf>
    <xf numFmtId="176" fontId="6" fillId="0" borderId="120" xfId="0" applyNumberFormat="1" applyFont="1" applyFill="1" applyBorder="1" applyAlignment="1">
      <alignment horizontal="left" vertical="center" shrinkToFit="1"/>
    </xf>
    <xf numFmtId="0" fontId="6" fillId="0" borderId="114" xfId="0" applyFont="1" applyFill="1" applyBorder="1" applyAlignment="1">
      <alignment horizontal="center" vertical="center" wrapText="1"/>
    </xf>
    <xf numFmtId="0" fontId="6" fillId="0" borderId="113" xfId="0" applyFont="1" applyFill="1" applyBorder="1" applyAlignment="1">
      <alignment horizontal="center" vertical="center" wrapText="1"/>
    </xf>
    <xf numFmtId="0" fontId="19" fillId="0" borderId="113" xfId="0" applyFont="1" applyFill="1" applyBorder="1" applyAlignment="1">
      <alignment vertical="center" wrapText="1"/>
    </xf>
    <xf numFmtId="0" fontId="19" fillId="0" borderId="115" xfId="0" applyFont="1" applyFill="1" applyBorder="1" applyAlignment="1">
      <alignment vertical="center" wrapText="1"/>
    </xf>
    <xf numFmtId="176" fontId="19" fillId="0" borderId="132" xfId="0" applyNumberFormat="1" applyFont="1" applyFill="1" applyBorder="1" applyAlignment="1">
      <alignment horizontal="left" vertical="center" shrinkToFit="1"/>
    </xf>
    <xf numFmtId="176" fontId="19" fillId="0" borderId="133" xfId="0" applyNumberFormat="1" applyFont="1" applyFill="1" applyBorder="1" applyAlignment="1">
      <alignment horizontal="left" vertical="center" shrinkToFit="1"/>
    </xf>
    <xf numFmtId="176" fontId="19" fillId="0" borderId="134" xfId="0" applyNumberFormat="1" applyFont="1" applyFill="1" applyBorder="1" applyAlignment="1">
      <alignment horizontal="left" vertical="center" shrinkToFit="1"/>
    </xf>
    <xf numFmtId="176" fontId="20" fillId="0" borderId="117" xfId="0" applyNumberFormat="1" applyFont="1" applyFill="1" applyBorder="1" applyAlignment="1">
      <alignment horizontal="center" vertical="center"/>
    </xf>
    <xf numFmtId="176" fontId="20" fillId="0" borderId="118" xfId="0" applyNumberFormat="1" applyFont="1" applyFill="1" applyBorder="1" applyAlignment="1">
      <alignment vertical="center"/>
    </xf>
    <xf numFmtId="176" fontId="20" fillId="0" borderId="119" xfId="0" applyNumberFormat="1" applyFont="1" applyFill="1" applyBorder="1" applyAlignment="1">
      <alignment vertical="center"/>
    </xf>
    <xf numFmtId="0" fontId="6" fillId="0" borderId="108" xfId="0" applyFont="1" applyFill="1" applyBorder="1" applyAlignment="1">
      <alignment horizontal="left" vertical="center" shrinkToFit="1"/>
    </xf>
    <xf numFmtId="0" fontId="6" fillId="0" borderId="34" xfId="0" applyFont="1" applyFill="1" applyBorder="1" applyAlignment="1">
      <alignment horizontal="left" vertical="center" shrinkToFit="1"/>
    </xf>
    <xf numFmtId="0" fontId="6" fillId="0" borderId="109"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76"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6" fillId="0" borderId="80" xfId="0" applyFont="1" applyFill="1" applyBorder="1" applyAlignment="1">
      <alignment horizontal="center" vertical="center" wrapText="1"/>
    </xf>
    <xf numFmtId="176" fontId="6" fillId="0" borderId="117" xfId="0" applyNumberFormat="1" applyFont="1" applyFill="1" applyBorder="1" applyAlignment="1">
      <alignment horizontal="center" vertical="center" shrinkToFit="1"/>
    </xf>
    <xf numFmtId="176" fontId="6" fillId="0" borderId="118"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0" fontId="2" fillId="3" borderId="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10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107" xfId="0" applyFont="1" applyFill="1" applyBorder="1" applyAlignment="1">
      <alignment horizontal="center" vertical="center"/>
    </xf>
    <xf numFmtId="0" fontId="13" fillId="0" borderId="45" xfId="0" applyFont="1" applyFill="1" applyBorder="1" applyAlignment="1">
      <alignment horizontal="center" vertical="center"/>
    </xf>
    <xf numFmtId="0" fontId="8" fillId="0" borderId="0" xfId="0" applyFont="1" applyFill="1" applyBorder="1" applyAlignment="1">
      <alignment horizontal="left" vertical="center"/>
    </xf>
    <xf numFmtId="0" fontId="5" fillId="0" borderId="28" xfId="0" applyFont="1" applyFill="1" applyBorder="1" applyAlignment="1">
      <alignment horizontal="right" vertical="center"/>
    </xf>
    <xf numFmtId="0" fontId="2" fillId="0" borderId="83"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13" fillId="0" borderId="81"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82" xfId="0" applyFont="1" applyFill="1" applyBorder="1" applyAlignment="1">
      <alignment horizontal="center" vertical="center"/>
    </xf>
    <xf numFmtId="0" fontId="13" fillId="0" borderId="1"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40" xfId="0" applyFont="1" applyFill="1" applyBorder="1" applyAlignment="1">
      <alignment horizontal="left" vertical="center" shrinkToFit="1"/>
    </xf>
    <xf numFmtId="176" fontId="6" fillId="0" borderId="112" xfId="0" applyNumberFormat="1" applyFont="1" applyFill="1" applyBorder="1" applyAlignment="1">
      <alignment vertical="center" shrinkToFit="1"/>
    </xf>
    <xf numFmtId="176" fontId="6" fillId="0" borderId="29" xfId="0" applyNumberFormat="1" applyFont="1" applyFill="1" applyBorder="1" applyAlignment="1">
      <alignment vertical="center" shrinkToFit="1"/>
    </xf>
    <xf numFmtId="176" fontId="6" fillId="0" borderId="140" xfId="0" applyNumberFormat="1" applyFont="1" applyFill="1" applyBorder="1" applyAlignment="1">
      <alignment vertical="center" shrinkToFit="1"/>
    </xf>
    <xf numFmtId="0" fontId="20" fillId="3" borderId="118" xfId="0" applyFont="1" applyFill="1" applyBorder="1" applyAlignment="1">
      <alignment horizontal="left" vertical="center"/>
    </xf>
    <xf numFmtId="0" fontId="20" fillId="3" borderId="135" xfId="0" applyFont="1" applyFill="1" applyBorder="1" applyAlignment="1">
      <alignment horizontal="left" vertical="center"/>
    </xf>
    <xf numFmtId="176" fontId="14" fillId="3" borderId="118" xfId="0" applyNumberFormat="1" applyFont="1" applyFill="1" applyBorder="1" applyAlignment="1">
      <alignment horizontal="right" vertical="center"/>
    </xf>
    <xf numFmtId="176" fontId="25" fillId="3" borderId="129" xfId="0" applyNumberFormat="1" applyFont="1" applyFill="1" applyBorder="1" applyAlignment="1">
      <alignment vertical="center" shrinkToFit="1"/>
    </xf>
    <xf numFmtId="176" fontId="25" fillId="3" borderId="130" xfId="0" applyNumberFormat="1" applyFont="1" applyFill="1" applyBorder="1" applyAlignment="1">
      <alignment vertical="center" shrinkToFit="1"/>
    </xf>
    <xf numFmtId="176" fontId="25" fillId="3" borderId="131" xfId="0" applyNumberFormat="1" applyFont="1" applyFill="1" applyBorder="1" applyAlignment="1">
      <alignment vertical="center" shrinkToFit="1"/>
    </xf>
    <xf numFmtId="176" fontId="14" fillId="3" borderId="117" xfId="0" applyNumberFormat="1" applyFont="1" applyFill="1" applyBorder="1" applyAlignment="1">
      <alignment vertical="center" shrinkToFit="1"/>
    </xf>
    <xf numFmtId="176" fontId="14" fillId="3" borderId="118" xfId="0" applyNumberFormat="1" applyFont="1" applyFill="1" applyBorder="1" applyAlignment="1">
      <alignment vertical="center" shrinkToFit="1"/>
    </xf>
    <xf numFmtId="176" fontId="14" fillId="3" borderId="119" xfId="0" applyNumberFormat="1" applyFont="1" applyFill="1" applyBorder="1" applyAlignment="1">
      <alignment vertical="center" shrinkToFit="1"/>
    </xf>
    <xf numFmtId="176" fontId="24" fillId="3" borderId="49" xfId="0" applyNumberFormat="1" applyFont="1" applyFill="1" applyBorder="1" applyAlignment="1">
      <alignment horizontal="center" vertical="center" wrapText="1"/>
    </xf>
    <xf numFmtId="176" fontId="24" fillId="3" borderId="22" xfId="0" applyNumberFormat="1" applyFont="1" applyFill="1" applyBorder="1" applyAlignment="1">
      <alignment horizontal="center" vertical="center" wrapText="1"/>
    </xf>
    <xf numFmtId="176" fontId="24" fillId="3" borderId="50" xfId="0" applyNumberFormat="1" applyFont="1" applyFill="1" applyBorder="1" applyAlignment="1">
      <alignment horizontal="center" vertical="center" wrapText="1"/>
    </xf>
    <xf numFmtId="176" fontId="24" fillId="3" borderId="31" xfId="0" applyNumberFormat="1" applyFont="1" applyFill="1" applyBorder="1" applyAlignment="1">
      <alignment horizontal="center" vertical="center" wrapText="1"/>
    </xf>
    <xf numFmtId="176" fontId="24" fillId="3" borderId="51" xfId="0" applyNumberFormat="1" applyFont="1" applyFill="1" applyBorder="1" applyAlignment="1">
      <alignment horizontal="center" vertical="center" wrapText="1"/>
    </xf>
    <xf numFmtId="176" fontId="24" fillId="3" borderId="26" xfId="0" applyNumberFormat="1" applyFont="1" applyFill="1" applyBorder="1" applyAlignment="1">
      <alignment horizontal="center" vertical="center" wrapText="1"/>
    </xf>
    <xf numFmtId="176" fontId="20" fillId="3" borderId="117" xfId="0" applyNumberFormat="1" applyFont="1" applyFill="1" applyBorder="1" applyAlignment="1">
      <alignment horizontal="center" vertical="center" shrinkToFit="1"/>
    </xf>
    <xf numFmtId="176" fontId="20" fillId="3" borderId="118" xfId="0" applyNumberFormat="1" applyFont="1" applyFill="1" applyBorder="1" applyAlignment="1">
      <alignment horizontal="center" vertical="center" shrinkToFit="1"/>
    </xf>
    <xf numFmtId="176" fontId="20" fillId="3" borderId="119" xfId="0" applyNumberFormat="1" applyFont="1" applyFill="1" applyBorder="1" applyAlignment="1">
      <alignment horizontal="center" vertical="center" shrinkToFit="1"/>
    </xf>
    <xf numFmtId="176" fontId="14" fillId="3" borderId="136" xfId="0" applyNumberFormat="1" applyFont="1" applyFill="1" applyBorder="1" applyAlignment="1">
      <alignment vertical="center" shrinkToFit="1"/>
    </xf>
    <xf numFmtId="176" fontId="14" fillId="3" borderId="122" xfId="0" applyNumberFormat="1" applyFont="1" applyFill="1" applyBorder="1" applyAlignment="1">
      <alignment vertical="center" shrinkToFit="1"/>
    </xf>
    <xf numFmtId="176" fontId="14" fillId="3" borderId="123" xfId="0" applyNumberFormat="1" applyFont="1" applyFill="1" applyBorder="1" applyAlignment="1">
      <alignment vertical="center" shrinkToFit="1"/>
    </xf>
    <xf numFmtId="176" fontId="14" fillId="3" borderId="75" xfId="0" applyNumberFormat="1" applyFont="1" applyFill="1" applyBorder="1" applyAlignment="1">
      <alignment vertical="center" shrinkToFit="1"/>
    </xf>
    <xf numFmtId="176" fontId="14" fillId="3" borderId="10" xfId="0" applyNumberFormat="1" applyFont="1" applyFill="1" applyBorder="1" applyAlignment="1">
      <alignment vertical="center" shrinkToFit="1"/>
    </xf>
    <xf numFmtId="176" fontId="14" fillId="3" borderId="36" xfId="0" applyNumberFormat="1" applyFont="1" applyFill="1" applyBorder="1" applyAlignment="1">
      <alignment vertical="center" shrinkToFit="1"/>
    </xf>
    <xf numFmtId="176" fontId="14" fillId="3" borderId="50" xfId="0" applyNumberFormat="1" applyFont="1" applyFill="1" applyBorder="1" applyAlignment="1">
      <alignment vertical="center" shrinkToFit="1"/>
    </xf>
    <xf numFmtId="176" fontId="14" fillId="3" borderId="28" xfId="0" applyNumberFormat="1" applyFont="1" applyFill="1" applyBorder="1" applyAlignment="1">
      <alignment vertical="center" shrinkToFit="1"/>
    </xf>
    <xf numFmtId="176" fontId="14" fillId="3" borderId="31" xfId="0" applyNumberFormat="1" applyFont="1" applyFill="1" applyBorder="1" applyAlignment="1">
      <alignment vertical="center" shrinkToFit="1"/>
    </xf>
    <xf numFmtId="176" fontId="20" fillId="3" borderId="117" xfId="0" applyNumberFormat="1" applyFont="1" applyFill="1" applyBorder="1" applyAlignment="1">
      <alignment horizontal="center" vertical="center"/>
    </xf>
    <xf numFmtId="176" fontId="20" fillId="3" borderId="118" xfId="0" applyNumberFormat="1" applyFont="1" applyFill="1" applyBorder="1" applyAlignment="1">
      <alignment horizontal="center" vertical="center"/>
    </xf>
    <xf numFmtId="176" fontId="20" fillId="3" borderId="118" xfId="0" applyNumberFormat="1" applyFont="1" applyFill="1" applyBorder="1" applyAlignment="1">
      <alignment vertical="center"/>
    </xf>
    <xf numFmtId="176" fontId="20" fillId="3" borderId="119" xfId="0" applyNumberFormat="1" applyFont="1" applyFill="1" applyBorder="1" applyAlignment="1">
      <alignment vertical="center"/>
    </xf>
    <xf numFmtId="176" fontId="23" fillId="3" borderId="50" xfId="0" applyNumberFormat="1" applyFont="1" applyFill="1" applyBorder="1" applyAlignment="1">
      <alignment horizontal="right" vertical="center" shrinkToFit="1"/>
    </xf>
    <xf numFmtId="176" fontId="23" fillId="3" borderId="28" xfId="0" applyNumberFormat="1" applyFont="1" applyFill="1" applyBorder="1" applyAlignment="1">
      <alignment horizontal="right" vertical="center" shrinkToFit="1"/>
    </xf>
    <xf numFmtId="176" fontId="19" fillId="3" borderId="132" xfId="0" applyNumberFormat="1" applyFont="1" applyFill="1" applyBorder="1" applyAlignment="1">
      <alignment horizontal="left" vertical="center" shrinkToFit="1"/>
    </xf>
    <xf numFmtId="176" fontId="19" fillId="3" borderId="133" xfId="0" applyNumberFormat="1" applyFont="1" applyFill="1" applyBorder="1" applyAlignment="1">
      <alignment horizontal="left" vertical="center" shrinkToFit="1"/>
    </xf>
    <xf numFmtId="176" fontId="19" fillId="3" borderId="134" xfId="0" applyNumberFormat="1" applyFont="1" applyFill="1" applyBorder="1" applyAlignment="1">
      <alignment horizontal="left" vertical="center" shrinkToFit="1"/>
    </xf>
    <xf numFmtId="0" fontId="6" fillId="3" borderId="76" xfId="0" applyFont="1" applyFill="1" applyBorder="1" applyAlignment="1">
      <alignment horizontal="center" vertical="center" wrapText="1"/>
    </xf>
    <xf numFmtId="0" fontId="6" fillId="3" borderId="77" xfId="0" applyFont="1" applyFill="1" applyBorder="1" applyAlignment="1">
      <alignment horizontal="center" vertical="center" wrapText="1"/>
    </xf>
    <xf numFmtId="0" fontId="6" fillId="3" borderId="80" xfId="0" applyFont="1" applyFill="1" applyBorder="1" applyAlignment="1">
      <alignment horizontal="center" vertical="center" wrapText="1"/>
    </xf>
    <xf numFmtId="0" fontId="5" fillId="3" borderId="76" xfId="0" applyFont="1" applyFill="1" applyBorder="1" applyAlignment="1">
      <alignment horizontal="center" vertical="center" wrapText="1" shrinkToFit="1"/>
    </xf>
    <xf numFmtId="0" fontId="5" fillId="3" borderId="77" xfId="0" applyFont="1" applyFill="1" applyBorder="1" applyAlignment="1">
      <alignment horizontal="center" vertical="center" wrapText="1" shrinkToFit="1"/>
    </xf>
    <xf numFmtId="0" fontId="5" fillId="3" borderId="80" xfId="0" applyFont="1" applyFill="1" applyBorder="1" applyAlignment="1">
      <alignment horizontal="center" vertical="center" wrapText="1" shrinkToFit="1"/>
    </xf>
    <xf numFmtId="0" fontId="6" fillId="3" borderId="76" xfId="0" applyFont="1" applyFill="1" applyBorder="1" applyAlignment="1">
      <alignment horizontal="center" vertical="center" wrapText="1" shrinkToFit="1"/>
    </xf>
    <xf numFmtId="0" fontId="6" fillId="3" borderId="77" xfId="0" applyFont="1" applyFill="1" applyBorder="1" applyAlignment="1">
      <alignment horizontal="center" vertical="center" wrapText="1" shrinkToFit="1"/>
    </xf>
    <xf numFmtId="0" fontId="6" fillId="3" borderId="80" xfId="0" applyFont="1" applyFill="1" applyBorder="1" applyAlignment="1">
      <alignment horizontal="center" vertical="center" wrapText="1" shrinkToFit="1"/>
    </xf>
    <xf numFmtId="0" fontId="14" fillId="3" borderId="10" xfId="0" applyFont="1" applyFill="1" applyBorder="1" applyAlignment="1">
      <alignment vertical="center" shrinkToFit="1"/>
    </xf>
    <xf numFmtId="0" fontId="14" fillId="3" borderId="36" xfId="0" applyFont="1" applyFill="1" applyBorder="1" applyAlignment="1">
      <alignment vertical="center" shrinkToFit="1"/>
    </xf>
    <xf numFmtId="176" fontId="14" fillId="3" borderId="21" xfId="0" quotePrefix="1" applyNumberFormat="1" applyFont="1" applyFill="1" applyBorder="1" applyAlignment="1">
      <alignment horizontal="left" vertical="center" shrinkToFit="1"/>
    </xf>
    <xf numFmtId="176" fontId="14" fillId="3" borderId="21" xfId="0" applyNumberFormat="1" applyFont="1" applyFill="1" applyBorder="1" applyAlignment="1">
      <alignment horizontal="left" vertical="center" shrinkToFit="1"/>
    </xf>
    <xf numFmtId="176" fontId="14" fillId="3" borderId="22" xfId="0" applyNumberFormat="1" applyFont="1" applyFill="1" applyBorder="1" applyAlignment="1">
      <alignment horizontal="left" vertical="center" shrinkToFit="1"/>
    </xf>
    <xf numFmtId="176" fontId="20" fillId="3" borderId="117" xfId="0" applyNumberFormat="1" applyFont="1" applyFill="1" applyBorder="1" applyAlignment="1">
      <alignment horizontal="right" vertical="center" shrinkToFit="1"/>
    </xf>
    <xf numFmtId="176" fontId="20" fillId="3" borderId="118" xfId="0" applyNumberFormat="1" applyFont="1" applyFill="1" applyBorder="1" applyAlignment="1">
      <alignment horizontal="right" vertical="center" shrinkToFit="1"/>
    </xf>
    <xf numFmtId="176" fontId="20" fillId="3" borderId="119" xfId="0" applyNumberFormat="1" applyFont="1" applyFill="1" applyBorder="1" applyAlignment="1">
      <alignment horizontal="center" vertical="center"/>
    </xf>
    <xf numFmtId="176" fontId="14" fillId="3" borderId="121" xfId="0" applyNumberFormat="1" applyFont="1" applyFill="1" applyBorder="1" applyAlignment="1">
      <alignment vertical="center" shrinkToFit="1"/>
    </xf>
    <xf numFmtId="176" fontId="14" fillId="3" borderId="34" xfId="0" applyNumberFormat="1" applyFont="1" applyFill="1" applyBorder="1" applyAlignment="1">
      <alignment vertical="center" shrinkToFit="1"/>
    </xf>
    <xf numFmtId="176" fontId="14" fillId="3" borderId="109" xfId="0" applyNumberFormat="1" applyFont="1" applyFill="1" applyBorder="1" applyAlignment="1">
      <alignment vertical="center" shrinkToFit="1"/>
    </xf>
    <xf numFmtId="176" fontId="15" fillId="3" borderId="61" xfId="0" applyNumberFormat="1" applyFont="1" applyFill="1" applyBorder="1" applyAlignment="1">
      <alignment horizontal="center" vertical="center" shrinkToFit="1"/>
    </xf>
    <xf numFmtId="176" fontId="15" fillId="3" borderId="44" xfId="0" applyNumberFormat="1" applyFont="1" applyFill="1" applyBorder="1" applyAlignment="1">
      <alignment horizontal="center" vertical="center" shrinkToFit="1"/>
    </xf>
    <xf numFmtId="176" fontId="15" fillId="3" borderId="45" xfId="0" applyNumberFormat="1" applyFont="1" applyFill="1" applyBorder="1" applyAlignment="1">
      <alignment horizontal="center" vertical="center" shrinkToFit="1"/>
    </xf>
    <xf numFmtId="176" fontId="14" fillId="3" borderId="116" xfId="0" applyNumberFormat="1" applyFont="1" applyFill="1" applyBorder="1" applyAlignment="1">
      <alignment vertical="center" shrinkToFit="1"/>
    </xf>
    <xf numFmtId="176" fontId="14" fillId="3" borderId="62" xfId="0" applyNumberFormat="1" applyFont="1" applyFill="1" applyBorder="1" applyAlignment="1">
      <alignment vertical="center" shrinkToFit="1"/>
    </xf>
    <xf numFmtId="176" fontId="14" fillId="3" borderId="116" xfId="0" applyNumberFormat="1" applyFont="1" applyFill="1" applyBorder="1" applyAlignment="1">
      <alignment horizontal="left" vertical="center" shrinkToFit="1"/>
    </xf>
    <xf numFmtId="176" fontId="14" fillId="3" borderId="62" xfId="0" applyNumberFormat="1" applyFont="1" applyFill="1" applyBorder="1" applyAlignment="1">
      <alignment horizontal="left" vertical="center" shrinkToFit="1"/>
    </xf>
    <xf numFmtId="176" fontId="14" fillId="3" borderId="92" xfId="0" applyNumberFormat="1" applyFont="1" applyFill="1" applyBorder="1" applyAlignment="1">
      <alignment horizontal="left" vertical="center" shrinkToFit="1"/>
    </xf>
    <xf numFmtId="176" fontId="14" fillId="3" borderId="74" xfId="0" applyNumberFormat="1" applyFont="1" applyFill="1" applyBorder="1" applyAlignment="1">
      <alignment vertical="center" shrinkToFit="1"/>
    </xf>
    <xf numFmtId="176" fontId="14" fillId="3" borderId="5" xfId="0" applyNumberFormat="1" applyFont="1" applyFill="1" applyBorder="1" applyAlignment="1">
      <alignment vertical="center" shrinkToFit="1"/>
    </xf>
    <xf numFmtId="176" fontId="14" fillId="3" borderId="60" xfId="0" applyNumberFormat="1" applyFont="1" applyFill="1" applyBorder="1" applyAlignment="1">
      <alignment vertical="center" shrinkToFit="1"/>
    </xf>
    <xf numFmtId="176" fontId="14" fillId="3" borderId="1" xfId="0" applyNumberFormat="1" applyFont="1" applyFill="1" applyBorder="1" applyAlignment="1">
      <alignment vertical="center" shrinkToFit="1"/>
    </xf>
    <xf numFmtId="176" fontId="14" fillId="3" borderId="40" xfId="0" applyNumberFormat="1" applyFont="1" applyFill="1" applyBorder="1" applyAlignment="1">
      <alignment vertical="center" shrinkToFit="1"/>
    </xf>
    <xf numFmtId="176" fontId="14" fillId="3" borderId="61" xfId="0" applyNumberFormat="1" applyFont="1" applyFill="1" applyBorder="1" applyAlignment="1">
      <alignment vertical="center" shrinkToFit="1"/>
    </xf>
    <xf numFmtId="176" fontId="14" fillId="3" borderId="44" xfId="0" applyNumberFormat="1" applyFont="1" applyFill="1" applyBorder="1" applyAlignment="1">
      <alignment vertical="center" shrinkToFit="1"/>
    </xf>
    <xf numFmtId="176" fontId="14" fillId="3" borderId="45" xfId="0" applyNumberFormat="1" applyFont="1" applyFill="1" applyBorder="1" applyAlignment="1">
      <alignment vertical="center" shrinkToFit="1"/>
    </xf>
    <xf numFmtId="176" fontId="14" fillId="3" borderId="92" xfId="0" applyNumberFormat="1" applyFont="1" applyFill="1" applyBorder="1" applyAlignment="1">
      <alignment vertical="center" shrinkToFit="1"/>
    </xf>
    <xf numFmtId="176" fontId="14" fillId="3" borderId="129" xfId="0" applyNumberFormat="1" applyFont="1" applyFill="1" applyBorder="1" applyAlignment="1">
      <alignment vertical="center" shrinkToFit="1"/>
    </xf>
    <xf numFmtId="176" fontId="14" fillId="3" borderId="130" xfId="0" applyNumberFormat="1" applyFont="1" applyFill="1" applyBorder="1" applyAlignment="1">
      <alignment vertical="center" shrinkToFit="1"/>
    </xf>
    <xf numFmtId="176" fontId="14" fillId="3" borderId="131" xfId="0" applyNumberFormat="1" applyFont="1" applyFill="1" applyBorder="1" applyAlignment="1">
      <alignment vertical="center" shrinkToFit="1"/>
    </xf>
    <xf numFmtId="0" fontId="14" fillId="3" borderId="136" xfId="0" applyFont="1" applyFill="1" applyBorder="1" applyAlignment="1">
      <alignment horizontal="left" vertical="center" shrinkToFit="1"/>
    </xf>
    <xf numFmtId="0" fontId="14" fillId="3" borderId="122" xfId="0" applyFont="1" applyFill="1" applyBorder="1" applyAlignment="1">
      <alignment horizontal="left" vertical="center" shrinkToFit="1"/>
    </xf>
    <xf numFmtId="0" fontId="14" fillId="3" borderId="123" xfId="0" applyFont="1" applyFill="1" applyBorder="1" applyAlignment="1">
      <alignment horizontal="left" vertical="center" shrinkToFit="1"/>
    </xf>
    <xf numFmtId="176" fontId="14" fillId="3" borderId="136" xfId="0" quotePrefix="1" applyNumberFormat="1" applyFont="1" applyFill="1" applyBorder="1" applyAlignment="1">
      <alignment horizontal="left" vertical="center" shrinkToFit="1"/>
    </xf>
    <xf numFmtId="176" fontId="14" fillId="3" borderId="122" xfId="0" quotePrefix="1" applyNumberFormat="1" applyFont="1" applyFill="1" applyBorder="1" applyAlignment="1">
      <alignment horizontal="left" vertical="center" shrinkToFit="1"/>
    </xf>
    <xf numFmtId="176" fontId="14" fillId="3" borderId="123" xfId="0" quotePrefix="1" applyNumberFormat="1" applyFont="1" applyFill="1" applyBorder="1" applyAlignment="1">
      <alignment horizontal="left" vertical="center" shrinkToFit="1"/>
    </xf>
    <xf numFmtId="0" fontId="14" fillId="3" borderId="120" xfId="0" applyFont="1" applyFill="1" applyBorder="1" applyAlignment="1">
      <alignment horizontal="left" vertical="center" shrinkToFit="1"/>
    </xf>
    <xf numFmtId="0" fontId="14" fillId="3" borderId="14" xfId="0" applyFont="1" applyFill="1" applyBorder="1" applyAlignment="1">
      <alignment horizontal="left" vertical="center" shrinkToFit="1"/>
    </xf>
    <xf numFmtId="0" fontId="14" fillId="3" borderId="106" xfId="0" applyFont="1" applyFill="1" applyBorder="1" applyAlignment="1">
      <alignment horizontal="left" vertical="center" shrinkToFit="1"/>
    </xf>
    <xf numFmtId="0" fontId="3" fillId="0" borderId="0" xfId="0" applyFont="1" applyFill="1" applyBorder="1" applyAlignment="1">
      <alignment horizontal="center" vertical="center"/>
    </xf>
    <xf numFmtId="0" fontId="6" fillId="3" borderId="83" xfId="0" applyFont="1" applyFill="1" applyBorder="1" applyAlignment="1">
      <alignment horizontal="center" vertical="center"/>
    </xf>
    <xf numFmtId="0" fontId="6" fillId="3" borderId="84" xfId="0" applyFont="1" applyFill="1" applyBorder="1" applyAlignment="1">
      <alignment horizontal="center" vertical="center"/>
    </xf>
    <xf numFmtId="0" fontId="6" fillId="3" borderId="85" xfId="0" applyFont="1" applyFill="1" applyBorder="1" applyAlignment="1">
      <alignment horizontal="center" vertical="center"/>
    </xf>
    <xf numFmtId="0" fontId="6" fillId="3" borderId="83" xfId="0" applyFont="1" applyFill="1" applyBorder="1" applyAlignment="1">
      <alignment horizontal="center" vertical="center" wrapText="1" shrinkToFit="1"/>
    </xf>
    <xf numFmtId="0" fontId="6" fillId="3" borderId="78" xfId="0" applyFont="1" applyFill="1" applyBorder="1" applyAlignment="1">
      <alignment horizontal="center" vertical="center" wrapText="1" shrinkToFit="1"/>
    </xf>
    <xf numFmtId="0" fontId="6" fillId="3" borderId="84" xfId="0" applyFont="1" applyFill="1" applyBorder="1" applyAlignment="1">
      <alignment horizontal="center" vertical="center" shrinkToFit="1"/>
    </xf>
    <xf numFmtId="0" fontId="6" fillId="3" borderId="84" xfId="0" applyFont="1" applyFill="1" applyBorder="1" applyAlignment="1">
      <alignment horizontal="center" vertical="center" wrapText="1" shrinkToFit="1"/>
    </xf>
    <xf numFmtId="0" fontId="6" fillId="3" borderId="85" xfId="0" applyFont="1" applyFill="1" applyBorder="1" applyAlignment="1">
      <alignment horizontal="center" vertical="center" shrinkToFit="1"/>
    </xf>
    <xf numFmtId="176" fontId="14" fillId="3" borderId="120" xfId="0" quotePrefix="1" applyNumberFormat="1" applyFont="1" applyFill="1" applyBorder="1" applyAlignment="1">
      <alignment horizontal="left" vertical="center" shrinkToFit="1"/>
    </xf>
    <xf numFmtId="176" fontId="14" fillId="3" borderId="14" xfId="0" applyNumberFormat="1" applyFont="1" applyFill="1" applyBorder="1" applyAlignment="1">
      <alignment horizontal="left" vertical="center" shrinkToFit="1"/>
    </xf>
    <xf numFmtId="176" fontId="14" fillId="3" borderId="106" xfId="0" applyNumberFormat="1" applyFont="1" applyFill="1" applyBorder="1" applyAlignment="1">
      <alignment horizontal="left" vertical="center" shrinkToFit="1"/>
    </xf>
    <xf numFmtId="176" fontId="14" fillId="3" borderId="120" xfId="0" applyNumberFormat="1" applyFont="1" applyFill="1" applyBorder="1" applyAlignment="1">
      <alignment vertical="center" shrinkToFit="1"/>
    </xf>
    <xf numFmtId="176" fontId="14" fillId="3" borderId="14" xfId="0" applyNumberFormat="1" applyFont="1" applyFill="1" applyBorder="1" applyAlignment="1">
      <alignment vertical="center" shrinkToFit="1"/>
    </xf>
    <xf numFmtId="0" fontId="21" fillId="3" borderId="51"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0" fillId="3" borderId="117" xfId="0" applyFont="1" applyFill="1" applyBorder="1" applyAlignment="1">
      <alignment horizontal="center" vertical="center"/>
    </xf>
    <xf numFmtId="0" fontId="20" fillId="3" borderId="118" xfId="0" applyFont="1" applyFill="1" applyBorder="1" applyAlignment="1">
      <alignment horizontal="center" vertical="center"/>
    </xf>
    <xf numFmtId="0" fontId="14" fillId="3" borderId="60"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40" xfId="0" applyFont="1" applyFill="1" applyBorder="1" applyAlignment="1">
      <alignment horizontal="center" vertical="center" shrinkToFit="1"/>
    </xf>
    <xf numFmtId="176" fontId="14" fillId="3" borderId="60" xfId="0" applyNumberFormat="1" applyFont="1" applyFill="1" applyBorder="1" applyAlignment="1">
      <alignment horizontal="right" vertical="center" shrinkToFit="1"/>
    </xf>
    <xf numFmtId="176" fontId="14" fillId="3" borderId="3" xfId="0" applyNumberFormat="1" applyFont="1" applyFill="1" applyBorder="1" applyAlignment="1">
      <alignment horizontal="right" vertical="center" shrinkToFit="1"/>
    </xf>
    <xf numFmtId="176" fontId="14" fillId="3" borderId="1" xfId="0" applyNumberFormat="1" applyFont="1" applyFill="1" applyBorder="1" applyAlignment="1">
      <alignment horizontal="right" vertical="center" shrinkToFit="1"/>
    </xf>
    <xf numFmtId="176" fontId="14" fillId="3" borderId="60" xfId="0" quotePrefix="1" applyNumberFormat="1" applyFont="1" applyFill="1" applyBorder="1" applyAlignment="1">
      <alignment horizontal="left" vertical="center" shrinkToFit="1"/>
    </xf>
    <xf numFmtId="176" fontId="14" fillId="3" borderId="1" xfId="0" applyNumberFormat="1" applyFont="1" applyFill="1" applyBorder="1" applyAlignment="1">
      <alignment horizontal="left" vertical="center" shrinkToFit="1"/>
    </xf>
    <xf numFmtId="176" fontId="14" fillId="3" borderId="40" xfId="0" applyNumberFormat="1" applyFont="1" applyFill="1" applyBorder="1" applyAlignment="1">
      <alignment horizontal="left" vertical="center" shrinkToFit="1"/>
    </xf>
    <xf numFmtId="0" fontId="14" fillId="3" borderId="61" xfId="0" applyFont="1" applyFill="1" applyBorder="1" applyAlignment="1">
      <alignment horizontal="center" vertical="center" shrinkToFit="1"/>
    </xf>
    <xf numFmtId="0" fontId="14" fillId="3" borderId="44" xfId="0" applyFont="1" applyFill="1" applyBorder="1" applyAlignment="1">
      <alignment horizontal="center" vertical="center" shrinkToFit="1"/>
    </xf>
    <xf numFmtId="0" fontId="14" fillId="3" borderId="45" xfId="0" applyFont="1" applyFill="1" applyBorder="1" applyAlignment="1">
      <alignment horizontal="center" vertical="center" shrinkToFit="1"/>
    </xf>
    <xf numFmtId="176" fontId="14" fillId="3" borderId="61" xfId="0" applyNumberFormat="1" applyFont="1" applyFill="1" applyBorder="1" applyAlignment="1">
      <alignment horizontal="right" vertical="center" shrinkToFit="1"/>
    </xf>
    <xf numFmtId="176" fontId="14" fillId="3" borderId="43" xfId="0" applyNumberFormat="1" applyFont="1" applyFill="1" applyBorder="1" applyAlignment="1">
      <alignment horizontal="right" vertical="center" shrinkToFit="1"/>
    </xf>
    <xf numFmtId="176" fontId="14" fillId="3" borderId="44" xfId="0" applyNumberFormat="1" applyFont="1" applyFill="1" applyBorder="1" applyAlignment="1">
      <alignment horizontal="right" vertical="center" shrinkToFit="1"/>
    </xf>
    <xf numFmtId="176" fontId="14" fillId="3" borderId="61" xfId="0" applyNumberFormat="1" applyFont="1" applyFill="1" applyBorder="1" applyAlignment="1">
      <alignment horizontal="left" vertical="center" shrinkToFit="1"/>
    </xf>
    <xf numFmtId="176" fontId="14" fillId="3" borderId="44" xfId="0" applyNumberFormat="1" applyFont="1" applyFill="1" applyBorder="1" applyAlignment="1">
      <alignment horizontal="left" vertical="center" shrinkToFit="1"/>
    </xf>
    <xf numFmtId="176" fontId="14" fillId="3" borderId="45" xfId="0" applyNumberFormat="1" applyFont="1" applyFill="1" applyBorder="1" applyAlignment="1">
      <alignment horizontal="left" vertical="center" shrinkToFit="1"/>
    </xf>
    <xf numFmtId="0" fontId="6" fillId="3" borderId="114" xfId="0" applyFont="1" applyFill="1" applyBorder="1" applyAlignment="1">
      <alignment horizontal="center" vertical="center" wrapText="1"/>
    </xf>
    <xf numFmtId="0" fontId="6" fillId="3" borderId="113" xfId="0" applyFont="1" applyFill="1" applyBorder="1" applyAlignment="1">
      <alignment horizontal="center" vertical="center" wrapText="1"/>
    </xf>
    <xf numFmtId="0" fontId="19" fillId="3" borderId="113" xfId="0" applyFont="1" applyFill="1" applyBorder="1" applyAlignment="1">
      <alignment vertical="center" wrapText="1"/>
    </xf>
    <xf numFmtId="0" fontId="19" fillId="3" borderId="115" xfId="0" applyFont="1" applyFill="1" applyBorder="1" applyAlignment="1">
      <alignment vertical="center" wrapText="1"/>
    </xf>
    <xf numFmtId="176" fontId="14" fillId="3" borderId="81" xfId="0" applyNumberFormat="1" applyFont="1" applyFill="1" applyBorder="1" applyAlignment="1">
      <alignment horizontal="right" vertical="center" shrinkToFit="1"/>
    </xf>
    <xf numFmtId="176" fontId="14" fillId="3" borderId="11" xfId="0" applyNumberFormat="1" applyFont="1" applyFill="1" applyBorder="1" applyAlignment="1">
      <alignment horizontal="right" vertical="center" shrinkToFit="1"/>
    </xf>
    <xf numFmtId="176" fontId="14" fillId="3" borderId="13" xfId="0" applyNumberFormat="1" applyFont="1" applyFill="1" applyBorder="1" applyAlignment="1">
      <alignment horizontal="right" vertical="center" shrinkToFit="1"/>
    </xf>
    <xf numFmtId="176" fontId="22" fillId="3" borderId="81" xfId="0" applyNumberFormat="1" applyFont="1" applyFill="1" applyBorder="1" applyAlignment="1">
      <alignment horizontal="left" vertical="center" shrinkToFit="1"/>
    </xf>
    <xf numFmtId="176" fontId="22" fillId="3" borderId="13" xfId="0" applyNumberFormat="1" applyFont="1" applyFill="1" applyBorder="1" applyAlignment="1">
      <alignment horizontal="left" vertical="center" shrinkToFit="1"/>
    </xf>
    <xf numFmtId="176" fontId="22" fillId="3" borderId="82" xfId="0" applyNumberFormat="1" applyFont="1" applyFill="1" applyBorder="1" applyAlignment="1">
      <alignment horizontal="left" vertical="center" shrinkToFit="1"/>
    </xf>
    <xf numFmtId="0" fontId="14" fillId="3" borderId="81"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82" xfId="0" applyFont="1" applyFill="1" applyBorder="1" applyAlignment="1">
      <alignment horizontal="center" vertical="center" shrinkToFit="1"/>
    </xf>
    <xf numFmtId="176" fontId="14" fillId="3" borderId="81" xfId="0" applyNumberFormat="1" applyFont="1" applyFill="1" applyBorder="1" applyAlignment="1">
      <alignment horizontal="left" vertical="center" shrinkToFit="1"/>
    </xf>
    <xf numFmtId="176" fontId="14" fillId="3" borderId="13" xfId="0" applyNumberFormat="1" applyFont="1" applyFill="1" applyBorder="1" applyAlignment="1">
      <alignment horizontal="left" vertical="center" shrinkToFit="1"/>
    </xf>
    <xf numFmtId="176" fontId="14" fillId="3" borderId="82" xfId="0" applyNumberFormat="1" applyFont="1" applyFill="1" applyBorder="1" applyAlignment="1">
      <alignment horizontal="left" vertical="center" shrinkToFit="1"/>
    </xf>
    <xf numFmtId="0" fontId="14" fillId="3" borderId="62" xfId="0" applyFont="1" applyFill="1" applyBorder="1" applyAlignment="1">
      <alignment horizontal="left" vertical="center" shrinkToFit="1"/>
    </xf>
    <xf numFmtId="0" fontId="14" fillId="3" borderId="92" xfId="0" applyFont="1" applyFill="1" applyBorder="1" applyAlignment="1">
      <alignment horizontal="left" vertical="center" shrinkToFit="1"/>
    </xf>
    <xf numFmtId="176" fontId="14" fillId="3" borderId="110" xfId="0" applyNumberFormat="1" applyFont="1" applyFill="1" applyBorder="1" applyAlignment="1">
      <alignment vertical="center" shrinkToFit="1"/>
    </xf>
    <xf numFmtId="176" fontId="14" fillId="3" borderId="16" xfId="0" applyNumberFormat="1" applyFont="1" applyFill="1" applyBorder="1" applyAlignment="1">
      <alignment vertical="center" shrinkToFit="1"/>
    </xf>
    <xf numFmtId="176" fontId="14" fillId="3" borderId="137" xfId="0" applyNumberFormat="1" applyFont="1" applyFill="1" applyBorder="1" applyAlignment="1">
      <alignment vertical="center" shrinkToFit="1"/>
    </xf>
    <xf numFmtId="0" fontId="14" fillId="3" borderId="10" xfId="0" applyFont="1" applyFill="1" applyBorder="1" applyAlignment="1">
      <alignment horizontal="left" vertical="center" shrinkToFit="1"/>
    </xf>
    <xf numFmtId="0" fontId="14" fillId="3" borderId="36" xfId="0" applyFont="1" applyFill="1" applyBorder="1" applyAlignment="1">
      <alignment horizontal="left" vertical="center" shrinkToFit="1"/>
    </xf>
    <xf numFmtId="176" fontId="14" fillId="3" borderId="51" xfId="0" quotePrefix="1" applyNumberFormat="1" applyFont="1" applyFill="1" applyBorder="1" applyAlignment="1">
      <alignment horizontal="left" vertical="center" shrinkToFit="1"/>
    </xf>
    <xf numFmtId="176" fontId="14" fillId="3" borderId="0" xfId="0" applyNumberFormat="1" applyFont="1" applyFill="1" applyBorder="1" applyAlignment="1">
      <alignment horizontal="left" vertical="center" shrinkToFit="1"/>
    </xf>
    <xf numFmtId="176" fontId="14" fillId="3" borderId="26" xfId="0" applyNumberFormat="1" applyFont="1" applyFill="1" applyBorder="1" applyAlignment="1">
      <alignment horizontal="left" vertical="center" shrinkToFit="1"/>
    </xf>
    <xf numFmtId="176" fontId="14" fillId="3" borderId="74" xfId="0" quotePrefix="1" applyNumberFormat="1" applyFont="1" applyFill="1" applyBorder="1" applyAlignment="1">
      <alignment horizontal="left" vertical="center" shrinkToFit="1"/>
    </xf>
    <xf numFmtId="176" fontId="14" fillId="3" borderId="5" xfId="0" applyNumberFormat="1" applyFont="1" applyFill="1" applyBorder="1" applyAlignment="1">
      <alignment horizontal="left" vertical="center" shrinkToFit="1"/>
    </xf>
    <xf numFmtId="176" fontId="14" fillId="3" borderId="37" xfId="0" applyNumberFormat="1" applyFont="1" applyFill="1" applyBorder="1" applyAlignment="1">
      <alignment horizontal="left" vertical="center" shrinkToFit="1"/>
    </xf>
    <xf numFmtId="176" fontId="14" fillId="3" borderId="3" xfId="0" applyNumberFormat="1" applyFont="1" applyFill="1" applyBorder="1" applyAlignment="1">
      <alignment vertical="center" shrinkToFit="1"/>
    </xf>
    <xf numFmtId="0" fontId="14" fillId="3" borderId="122" xfId="0" applyFont="1" applyFill="1" applyBorder="1" applyAlignment="1">
      <alignment vertical="center" shrinkToFit="1"/>
    </xf>
    <xf numFmtId="0" fontId="14" fillId="3" borderId="123" xfId="0" applyFont="1" applyFill="1" applyBorder="1" applyAlignment="1">
      <alignment vertical="center" shrinkToFit="1"/>
    </xf>
    <xf numFmtId="176" fontId="14" fillId="3" borderId="122" xfId="0" applyNumberFormat="1" applyFont="1" applyFill="1" applyBorder="1" applyAlignment="1">
      <alignment horizontal="left" vertical="center" shrinkToFit="1"/>
    </xf>
    <xf numFmtId="176" fontId="14" fillId="3" borderId="123" xfId="0" applyNumberFormat="1" applyFont="1" applyFill="1" applyBorder="1" applyAlignment="1">
      <alignment horizontal="left" vertical="center" shrinkToFit="1"/>
    </xf>
    <xf numFmtId="176" fontId="14" fillId="3" borderId="108" xfId="0" applyNumberFormat="1" applyFont="1" applyFill="1" applyBorder="1" applyAlignment="1">
      <alignment vertical="center" shrinkToFit="1"/>
    </xf>
    <xf numFmtId="176" fontId="14" fillId="3" borderId="138" xfId="0" applyNumberFormat="1" applyFont="1" applyFill="1" applyBorder="1" applyAlignment="1">
      <alignment vertical="center" shrinkToFit="1"/>
    </xf>
    <xf numFmtId="0" fontId="14" fillId="3" borderId="28" xfId="0" applyFont="1" applyFill="1" applyBorder="1" applyAlignment="1">
      <alignment horizontal="left" vertical="center" shrinkToFit="1"/>
    </xf>
    <xf numFmtId="0" fontId="14" fillId="3" borderId="31" xfId="0" applyFont="1" applyFill="1" applyBorder="1" applyAlignment="1">
      <alignment horizontal="left" vertical="center" shrinkToFit="1"/>
    </xf>
    <xf numFmtId="176" fontId="14" fillId="3" borderId="50" xfId="0" quotePrefix="1" applyNumberFormat="1" applyFont="1" applyFill="1" applyBorder="1" applyAlignment="1">
      <alignment horizontal="left" vertical="center" shrinkToFit="1"/>
    </xf>
    <xf numFmtId="176" fontId="14" fillId="3" borderId="28" xfId="0" applyNumberFormat="1" applyFont="1" applyFill="1" applyBorder="1" applyAlignment="1">
      <alignment horizontal="left" vertical="center" shrinkToFit="1"/>
    </xf>
    <xf numFmtId="176" fontId="14" fillId="3" borderId="31" xfId="0" applyNumberFormat="1" applyFont="1" applyFill="1" applyBorder="1" applyAlignment="1">
      <alignment horizontal="left" vertical="center" shrinkToFit="1"/>
    </xf>
    <xf numFmtId="176" fontId="14" fillId="3" borderId="74" xfId="0" applyNumberFormat="1" applyFont="1" applyFill="1" applyBorder="1" applyAlignment="1">
      <alignment horizontal="left" vertical="center" shrinkToFit="1"/>
    </xf>
    <xf numFmtId="176" fontId="14" fillId="3" borderId="0" xfId="0" quotePrefix="1" applyNumberFormat="1" applyFont="1" applyFill="1" applyBorder="1" applyAlignment="1">
      <alignment horizontal="left" vertical="center" shrinkToFit="1"/>
    </xf>
    <xf numFmtId="176" fontId="14" fillId="3" borderId="81" xfId="0" applyNumberFormat="1" applyFont="1" applyFill="1" applyBorder="1" applyAlignment="1">
      <alignment vertical="center" shrinkToFit="1"/>
    </xf>
    <xf numFmtId="176" fontId="14" fillId="3" borderId="11" xfId="0" applyNumberFormat="1" applyFont="1" applyFill="1" applyBorder="1" applyAlignment="1">
      <alignment vertical="center" shrinkToFit="1"/>
    </xf>
    <xf numFmtId="176" fontId="14" fillId="3" borderId="9" xfId="0" applyNumberFormat="1" applyFont="1" applyFill="1" applyBorder="1" applyAlignment="1">
      <alignment vertical="center" shrinkToFit="1"/>
    </xf>
    <xf numFmtId="0" fontId="5" fillId="3" borderId="28" xfId="0" applyFont="1" applyFill="1" applyBorder="1" applyAlignment="1">
      <alignment horizontal="right" vertical="center"/>
    </xf>
    <xf numFmtId="176" fontId="14" fillId="3" borderId="14" xfId="0" quotePrefix="1" applyNumberFormat="1" applyFont="1" applyFill="1" applyBorder="1" applyAlignment="1">
      <alignment horizontal="left" vertical="center" shrinkToFit="1"/>
    </xf>
    <xf numFmtId="176" fontId="14" fillId="3" borderId="106" xfId="0" quotePrefix="1" applyNumberFormat="1" applyFont="1" applyFill="1" applyBorder="1" applyAlignment="1">
      <alignment horizontal="left" vertical="center" shrinkToFit="1"/>
    </xf>
    <xf numFmtId="176" fontId="14" fillId="3" borderId="106" xfId="0" applyNumberFormat="1" applyFont="1" applyFill="1" applyBorder="1" applyAlignment="1">
      <alignment vertical="center" shrinkToFit="1"/>
    </xf>
    <xf numFmtId="0" fontId="6" fillId="3" borderId="116" xfId="0" applyFont="1" applyFill="1" applyBorder="1" applyAlignment="1">
      <alignment horizontal="left" vertical="center" shrinkToFit="1"/>
    </xf>
    <xf numFmtId="0" fontId="6" fillId="3" borderId="62" xfId="0" applyFont="1" applyFill="1" applyBorder="1" applyAlignment="1">
      <alignment horizontal="left" vertical="center" shrinkToFit="1"/>
    </xf>
    <xf numFmtId="0" fontId="6" fillId="3" borderId="92" xfId="0" applyFont="1" applyFill="1" applyBorder="1" applyAlignment="1">
      <alignment horizontal="left" vertical="center" shrinkToFit="1"/>
    </xf>
    <xf numFmtId="176" fontId="6" fillId="3" borderId="116" xfId="0" applyNumberFormat="1" applyFont="1" applyFill="1" applyBorder="1" applyAlignment="1">
      <alignment horizontal="left" vertical="center" shrinkToFit="1"/>
    </xf>
    <xf numFmtId="176" fontId="6" fillId="3" borderId="62" xfId="0" applyNumberFormat="1" applyFont="1" applyFill="1" applyBorder="1" applyAlignment="1">
      <alignment horizontal="left" vertical="center" shrinkToFit="1"/>
    </xf>
    <xf numFmtId="176" fontId="6" fillId="3" borderId="92" xfId="0" applyNumberFormat="1" applyFont="1" applyFill="1" applyBorder="1" applyAlignment="1">
      <alignment horizontal="left" vertical="center" shrinkToFit="1"/>
    </xf>
    <xf numFmtId="176" fontId="6" fillId="3" borderId="116" xfId="0" applyNumberFormat="1" applyFont="1" applyFill="1" applyBorder="1" applyAlignment="1">
      <alignment vertical="center" shrinkToFit="1"/>
    </xf>
    <xf numFmtId="176" fontId="6" fillId="3" borderId="62" xfId="0" applyNumberFormat="1" applyFont="1" applyFill="1" applyBorder="1" applyAlignment="1">
      <alignment vertical="center" shrinkToFit="1"/>
    </xf>
    <xf numFmtId="176" fontId="6" fillId="3" borderId="92" xfId="0" applyNumberFormat="1" applyFont="1" applyFill="1" applyBorder="1" applyAlignment="1">
      <alignment vertical="center" shrinkToFit="1"/>
    </xf>
    <xf numFmtId="0" fontId="2" fillId="3" borderId="4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31" xfId="0" applyFont="1" applyFill="1" applyBorder="1" applyAlignment="1">
      <alignment horizontal="center" vertical="center"/>
    </xf>
    <xf numFmtId="0" fontId="13" fillId="3" borderId="60" xfId="0" applyFont="1" applyFill="1" applyBorder="1" applyAlignment="1">
      <alignment horizontal="left" vertical="top"/>
    </xf>
    <xf numFmtId="0" fontId="13" fillId="3" borderId="1" xfId="0" applyFont="1" applyFill="1" applyBorder="1" applyAlignment="1">
      <alignment horizontal="left" vertical="top"/>
    </xf>
    <xf numFmtId="0" fontId="13" fillId="3" borderId="61" xfId="0" applyFont="1" applyFill="1" applyBorder="1" applyAlignment="1">
      <alignment horizontal="left" vertical="top"/>
    </xf>
    <xf numFmtId="0" fontId="13" fillId="3" borderId="44" xfId="0" applyFont="1" applyFill="1" applyBorder="1" applyAlignment="1">
      <alignment horizontal="left" vertical="top"/>
    </xf>
    <xf numFmtId="0" fontId="13" fillId="3" borderId="1" xfId="0" applyFont="1" applyFill="1" applyBorder="1" applyAlignment="1">
      <alignment horizontal="left" vertical="top" wrapText="1"/>
    </xf>
    <xf numFmtId="0" fontId="13" fillId="3" borderId="44" xfId="0" applyFont="1" applyFill="1" applyBorder="1" applyAlignment="1">
      <alignment horizontal="left" vertical="top" wrapText="1"/>
    </xf>
    <xf numFmtId="0" fontId="13" fillId="3" borderId="40" xfId="0" applyFont="1" applyFill="1" applyBorder="1" applyAlignment="1">
      <alignment horizontal="left" vertical="top" wrapText="1"/>
    </xf>
    <xf numFmtId="0" fontId="13" fillId="3" borderId="45" xfId="0" applyFont="1" applyFill="1" applyBorder="1" applyAlignment="1">
      <alignment horizontal="left" vertical="top" wrapText="1"/>
    </xf>
    <xf numFmtId="0" fontId="13" fillId="3" borderId="81" xfId="0" applyFont="1" applyFill="1" applyBorder="1" applyAlignment="1">
      <alignment horizontal="left" vertical="top"/>
    </xf>
    <xf numFmtId="0" fontId="13" fillId="3" borderId="13" xfId="0" applyFont="1" applyFill="1" applyBorder="1" applyAlignment="1">
      <alignment horizontal="left" vertical="top"/>
    </xf>
    <xf numFmtId="0" fontId="13" fillId="3" borderId="13" xfId="0" applyFont="1" applyFill="1" applyBorder="1" applyAlignment="1">
      <alignment horizontal="left" vertical="top" wrapText="1"/>
    </xf>
    <xf numFmtId="0" fontId="13" fillId="3" borderId="40" xfId="0" applyFont="1" applyFill="1" applyBorder="1" applyAlignment="1">
      <alignment horizontal="left" vertical="top"/>
    </xf>
    <xf numFmtId="0" fontId="2" fillId="3" borderId="83" xfId="0" applyFont="1" applyFill="1" applyBorder="1" applyAlignment="1">
      <alignment horizontal="center" vertical="center"/>
    </xf>
    <xf numFmtId="0" fontId="2" fillId="3" borderId="84" xfId="0" applyFont="1" applyFill="1" applyBorder="1" applyAlignment="1">
      <alignment horizontal="center" vertical="center"/>
    </xf>
    <xf numFmtId="0" fontId="2" fillId="3" borderId="85" xfId="0" applyFont="1" applyFill="1" applyBorder="1" applyAlignment="1">
      <alignment horizontal="center" vertical="center"/>
    </xf>
    <xf numFmtId="0" fontId="13" fillId="3" borderId="82" xfId="0" applyFont="1" applyFill="1" applyBorder="1" applyAlignment="1">
      <alignment horizontal="left" vertical="top"/>
    </xf>
    <xf numFmtId="176" fontId="21" fillId="3" borderId="49" xfId="0" applyNumberFormat="1" applyFont="1" applyFill="1" applyBorder="1" applyAlignment="1">
      <alignment horizontal="center" vertical="center" wrapText="1" shrinkToFit="1"/>
    </xf>
    <xf numFmtId="176" fontId="24" fillId="3" borderId="16" xfId="0" applyNumberFormat="1" applyFont="1" applyFill="1" applyBorder="1" applyAlignment="1">
      <alignment horizontal="center" vertical="center" shrinkToFit="1"/>
    </xf>
    <xf numFmtId="176" fontId="24" fillId="3" borderId="51" xfId="0" applyNumberFormat="1" applyFont="1" applyFill="1" applyBorder="1" applyAlignment="1">
      <alignment horizontal="center" vertical="center" shrinkToFit="1"/>
    </xf>
    <xf numFmtId="176" fontId="24" fillId="3" borderId="8" xfId="0" applyNumberFormat="1" applyFont="1" applyFill="1" applyBorder="1" applyAlignment="1">
      <alignment horizontal="center" vertical="center" shrinkToFit="1"/>
    </xf>
    <xf numFmtId="176" fontId="15" fillId="3" borderId="124" xfId="0" applyNumberFormat="1" applyFont="1" applyFill="1" applyBorder="1" applyAlignment="1">
      <alignment horizontal="center" vertical="center"/>
    </xf>
    <xf numFmtId="176" fontId="15" fillId="3" borderId="125" xfId="0" applyNumberFormat="1" applyFont="1" applyFill="1" applyBorder="1" applyAlignment="1">
      <alignment horizontal="center" vertical="center"/>
    </xf>
    <xf numFmtId="176" fontId="15" fillId="3" borderId="126" xfId="0" applyNumberFormat="1" applyFont="1" applyFill="1" applyBorder="1" applyAlignment="1">
      <alignment horizontal="center" vertical="center"/>
    </xf>
    <xf numFmtId="176" fontId="15" fillId="3" borderId="127" xfId="0" applyNumberFormat="1" applyFont="1" applyFill="1" applyBorder="1" applyAlignment="1">
      <alignment horizontal="center" vertical="center"/>
    </xf>
    <xf numFmtId="176" fontId="15" fillId="3" borderId="89" xfId="0" applyNumberFormat="1" applyFont="1" applyFill="1" applyBorder="1" applyAlignment="1">
      <alignment horizontal="center" vertical="center"/>
    </xf>
    <xf numFmtId="176" fontId="15" fillId="3" borderId="90" xfId="0" applyNumberFormat="1" applyFont="1" applyFill="1" applyBorder="1" applyAlignment="1">
      <alignment horizontal="center" vertical="center"/>
    </xf>
    <xf numFmtId="176" fontId="15" fillId="3" borderId="128" xfId="0" applyNumberFormat="1" applyFont="1" applyFill="1" applyBorder="1" applyAlignment="1">
      <alignment horizontal="center" vertical="center"/>
    </xf>
    <xf numFmtId="176" fontId="15" fillId="3" borderId="72" xfId="0" applyNumberFormat="1" applyFont="1" applyFill="1" applyBorder="1" applyAlignment="1">
      <alignment horizontal="center" vertical="center"/>
    </xf>
    <xf numFmtId="176" fontId="15" fillId="3" borderId="73" xfId="0" applyNumberFormat="1" applyFont="1" applyFill="1" applyBorder="1" applyAlignment="1">
      <alignment horizontal="center" vertical="center"/>
    </xf>
    <xf numFmtId="0" fontId="26" fillId="0" borderId="110" xfId="0" applyFont="1" applyBorder="1" applyAlignment="1">
      <alignment horizontal="center" vertical="top"/>
    </xf>
    <xf numFmtId="0" fontId="26" fillId="0" borderId="111" xfId="0" applyFont="1" applyBorder="1" applyAlignment="1">
      <alignment horizontal="center" vertical="top"/>
    </xf>
    <xf numFmtId="0" fontId="26" fillId="0" borderId="112" xfId="0" applyFont="1" applyBorder="1" applyAlignment="1">
      <alignment horizontal="center" vertical="top"/>
    </xf>
    <xf numFmtId="0" fontId="26" fillId="0" borderId="17" xfId="0" applyFont="1" applyBorder="1" applyAlignment="1">
      <alignment horizontal="left" vertical="top" wrapText="1"/>
    </xf>
    <xf numFmtId="0" fontId="26" fillId="0" borderId="141" xfId="0" applyFont="1" applyBorder="1" applyAlignment="1">
      <alignment horizontal="left" vertical="top" wrapText="1"/>
    </xf>
    <xf numFmtId="0" fontId="26" fillId="0" borderId="142" xfId="0" applyFont="1" applyBorder="1" applyAlignment="1">
      <alignment horizontal="left" vertical="top" wrapText="1"/>
    </xf>
    <xf numFmtId="0" fontId="26" fillId="0" borderId="51" xfId="0" applyFont="1" applyBorder="1" applyAlignment="1">
      <alignment horizontal="left" vertical="top" wrapText="1"/>
    </xf>
    <xf numFmtId="0" fontId="26" fillId="0" borderId="8" xfId="0" applyFont="1" applyBorder="1" applyAlignment="1">
      <alignment horizontal="left" vertical="top" wrapText="1"/>
    </xf>
    <xf numFmtId="0" fontId="26" fillId="0" borderId="50" xfId="0" applyFont="1" applyBorder="1" applyAlignment="1">
      <alignment horizontal="left" vertical="top" wrapText="1"/>
    </xf>
    <xf numFmtId="0" fontId="26" fillId="0" borderId="29" xfId="0" applyFont="1" applyBorder="1" applyAlignment="1">
      <alignment horizontal="left" vertical="top" wrapText="1"/>
    </xf>
    <xf numFmtId="0" fontId="26" fillId="0" borderId="110" xfId="0" applyFont="1" applyBorder="1" applyAlignment="1">
      <alignment horizontal="center" vertical="top" wrapText="1"/>
    </xf>
    <xf numFmtId="0" fontId="26" fillId="0" borderId="111" xfId="0" applyFont="1" applyBorder="1" applyAlignment="1">
      <alignment horizontal="center" vertical="top" wrapText="1"/>
    </xf>
    <xf numFmtId="0" fontId="26" fillId="0" borderId="112" xfId="0" applyFont="1" applyBorder="1" applyAlignment="1">
      <alignment horizontal="center" vertical="top" wrapTex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94"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95" xfId="0" applyFont="1" applyBorder="1" applyAlignment="1">
      <alignment horizontal="left" vertical="center" wrapText="1"/>
    </xf>
    <xf numFmtId="176" fontId="2" fillId="0" borderId="2"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07" xfId="0" applyFont="1" applyBorder="1" applyAlignment="1">
      <alignment horizontal="center" vertical="center"/>
    </xf>
    <xf numFmtId="0" fontId="2" fillId="0" borderId="44" xfId="0" applyFont="1" applyBorder="1" applyAlignment="1">
      <alignment horizontal="center" vertical="center"/>
    </xf>
    <xf numFmtId="176" fontId="2" fillId="0" borderId="91" xfId="0" applyNumberFormat="1" applyFont="1" applyBorder="1" applyAlignment="1">
      <alignment horizontal="center" vertical="center"/>
    </xf>
    <xf numFmtId="176" fontId="2" fillId="0" borderId="62" xfId="0" applyNumberFormat="1" applyFont="1" applyBorder="1" applyAlignment="1">
      <alignment horizontal="center" vertical="center"/>
    </xf>
    <xf numFmtId="0" fontId="2" fillId="0" borderId="62"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176" fontId="14" fillId="0" borderId="7" xfId="0" applyNumberFormat="1" applyFont="1" applyBorder="1" applyAlignment="1">
      <alignment horizontal="right" vertical="center" shrinkToFit="1"/>
    </xf>
    <xf numFmtId="176" fontId="14" fillId="0" borderId="0" xfId="0" applyNumberFormat="1" applyFont="1" applyBorder="1" applyAlignment="1">
      <alignment horizontal="right" vertical="center" shrinkToFit="1"/>
    </xf>
    <xf numFmtId="176" fontId="14" fillId="0" borderId="9" xfId="0" applyNumberFormat="1" applyFont="1" applyBorder="1" applyAlignment="1">
      <alignment horizontal="right" vertical="center" shrinkToFit="1"/>
    </xf>
    <xf numFmtId="176" fontId="14" fillId="0" borderId="10" xfId="0" applyNumberFormat="1" applyFont="1" applyBorder="1" applyAlignment="1">
      <alignment horizontal="right" vertical="center" shrinkToFit="1"/>
    </xf>
    <xf numFmtId="176" fontId="6" fillId="0" borderId="63" xfId="0" applyNumberFormat="1" applyFont="1" applyBorder="1" applyAlignment="1">
      <alignment horizontal="right" vertical="center" shrinkToFit="1"/>
    </xf>
    <xf numFmtId="176" fontId="6" fillId="0" borderId="64" xfId="0" applyNumberFormat="1" applyFont="1" applyBorder="1" applyAlignment="1">
      <alignment horizontal="right" vertical="center" shrinkToFit="1"/>
    </xf>
    <xf numFmtId="176" fontId="6" fillId="0" borderId="65" xfId="0" applyNumberFormat="1" applyFont="1" applyBorder="1" applyAlignment="1">
      <alignment horizontal="right" vertical="center" shrinkToFit="1"/>
    </xf>
    <xf numFmtId="176" fontId="6" fillId="0" borderId="66" xfId="0" applyNumberFormat="1" applyFont="1" applyBorder="1" applyAlignment="1">
      <alignment horizontal="right" vertical="center" shrinkToFit="1"/>
    </xf>
    <xf numFmtId="176" fontId="6" fillId="0" borderId="67" xfId="0" applyNumberFormat="1" applyFont="1" applyBorder="1" applyAlignment="1">
      <alignment horizontal="right" vertical="center" shrinkToFit="1"/>
    </xf>
    <xf numFmtId="176" fontId="6" fillId="0" borderId="68" xfId="0" applyNumberFormat="1" applyFont="1" applyBorder="1" applyAlignment="1">
      <alignment horizontal="right" vertical="center" shrinkToFit="1"/>
    </xf>
    <xf numFmtId="0" fontId="7" fillId="2" borderId="60" xfId="0" applyFont="1" applyFill="1" applyBorder="1" applyAlignment="1">
      <alignment horizontal="center" vertical="center"/>
    </xf>
    <xf numFmtId="0" fontId="7" fillId="2" borderId="40" xfId="0" applyFont="1" applyFill="1" applyBorder="1" applyAlignment="1">
      <alignment horizontal="center" vertical="center"/>
    </xf>
    <xf numFmtId="0" fontId="6" fillId="0" borderId="79"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80" xfId="0" applyFont="1" applyBorder="1" applyAlignment="1">
      <alignment horizontal="center" vertical="center" shrinkToFit="1"/>
    </xf>
    <xf numFmtId="0" fontId="5" fillId="2" borderId="83" xfId="0" applyFont="1" applyFill="1" applyBorder="1" applyAlignment="1">
      <alignment horizontal="center" vertical="center" shrinkToFit="1"/>
    </xf>
    <xf numFmtId="0" fontId="5" fillId="2" borderId="85" xfId="0" applyFont="1" applyFill="1" applyBorder="1" applyAlignment="1">
      <alignment horizontal="center" vertical="center" shrinkToFit="1"/>
    </xf>
    <xf numFmtId="176" fontId="14" fillId="0" borderId="4" xfId="0" applyNumberFormat="1" applyFont="1" applyBorder="1" applyAlignment="1">
      <alignment horizontal="right" vertical="center" shrinkToFit="1"/>
    </xf>
    <xf numFmtId="176" fontId="14" fillId="0" borderId="5" xfId="0" applyNumberFormat="1" applyFont="1" applyBorder="1" applyAlignment="1">
      <alignment horizontal="right" vertical="center" shrinkToFit="1"/>
    </xf>
    <xf numFmtId="176" fontId="14" fillId="0" borderId="37" xfId="0" applyNumberFormat="1" applyFont="1" applyBorder="1" applyAlignment="1">
      <alignment horizontal="right" vertical="center" shrinkToFit="1"/>
    </xf>
    <xf numFmtId="176" fontId="14" fillId="0" borderId="36" xfId="0" applyNumberFormat="1" applyFont="1" applyBorder="1" applyAlignment="1">
      <alignment horizontal="right" vertical="center" shrinkToFit="1"/>
    </xf>
    <xf numFmtId="0" fontId="6" fillId="0" borderId="60" xfId="0" applyFont="1" applyBorder="1" applyAlignment="1">
      <alignment horizontal="distributed" vertical="center" wrapText="1" indent="1"/>
    </xf>
    <xf numFmtId="0" fontId="6" fillId="0" borderId="1" xfId="0" applyFont="1" applyBorder="1" applyAlignment="1">
      <alignment horizontal="distributed" vertical="center" indent="1"/>
    </xf>
    <xf numFmtId="0" fontId="6" fillId="0" borderId="61" xfId="0" applyFont="1" applyBorder="1" applyAlignment="1">
      <alignment horizontal="distributed" vertical="center" indent="1"/>
    </xf>
    <xf numFmtId="0" fontId="6" fillId="0" borderId="44" xfId="0" applyFont="1" applyBorder="1" applyAlignment="1">
      <alignment horizontal="distributed" vertical="center" indent="1"/>
    </xf>
    <xf numFmtId="0" fontId="2" fillId="0" borderId="4" xfId="0" applyFont="1" applyBorder="1" applyAlignment="1">
      <alignment horizontal="right" vertical="center"/>
    </xf>
    <xf numFmtId="0" fontId="2" fillId="0" borderId="5" xfId="0" applyFont="1" applyBorder="1" applyAlignment="1">
      <alignment horizontal="right" vertical="center"/>
    </xf>
    <xf numFmtId="3" fontId="2" fillId="0" borderId="5" xfId="0" applyNumberFormat="1" applyFont="1" applyBorder="1" applyAlignment="1">
      <alignment horizontal="right" vertical="center"/>
    </xf>
    <xf numFmtId="3" fontId="2" fillId="0" borderId="2" xfId="0" applyNumberFormat="1" applyFont="1" applyBorder="1" applyAlignment="1">
      <alignment horizontal="right" vertical="center"/>
    </xf>
    <xf numFmtId="0" fontId="2" fillId="0" borderId="14" xfId="0" applyFont="1" applyBorder="1" applyAlignment="1">
      <alignment horizontal="right" vertical="center"/>
    </xf>
    <xf numFmtId="0" fontId="2" fillId="0" borderId="91" xfId="0" applyFont="1" applyBorder="1" applyAlignment="1">
      <alignment horizontal="right" vertical="center"/>
    </xf>
    <xf numFmtId="0" fontId="2" fillId="0" borderId="62" xfId="0" applyFont="1" applyBorder="1" applyAlignment="1">
      <alignment horizontal="right" vertical="center"/>
    </xf>
    <xf numFmtId="3" fontId="2" fillId="0" borderId="62" xfId="0" applyNumberFormat="1" applyFont="1" applyBorder="1" applyAlignment="1">
      <alignment horizontal="right" vertical="center"/>
    </xf>
    <xf numFmtId="0" fontId="2" fillId="0" borderId="91"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106" xfId="0" applyFont="1" applyBorder="1" applyAlignment="1">
      <alignment horizontal="center" vertical="center"/>
    </xf>
    <xf numFmtId="0" fontId="13" fillId="0" borderId="0" xfId="0" applyFont="1" applyBorder="1" applyAlignment="1">
      <alignment horizontal="left" vertical="center"/>
    </xf>
    <xf numFmtId="0" fontId="13" fillId="0" borderId="26" xfId="0" applyFont="1" applyBorder="1" applyAlignment="1">
      <alignment horizontal="left" vertical="center"/>
    </xf>
    <xf numFmtId="0" fontId="2" fillId="0" borderId="21" xfId="0" applyFont="1" applyBorder="1" applyAlignment="1">
      <alignment horizontal="center" vertical="center"/>
    </xf>
    <xf numFmtId="0" fontId="2" fillId="0" borderId="28" xfId="0" applyFont="1" applyBorder="1" applyAlignment="1">
      <alignment horizontal="center" vertical="center"/>
    </xf>
    <xf numFmtId="0" fontId="13" fillId="0" borderId="21" xfId="0" applyFont="1" applyBorder="1" applyAlignment="1">
      <alignment horizontal="center" vertical="center"/>
    </xf>
    <xf numFmtId="0" fontId="13" fillId="0" borderId="28" xfId="0" applyFont="1" applyBorder="1" applyAlignment="1">
      <alignment horizontal="center" vertical="center"/>
    </xf>
    <xf numFmtId="176" fontId="13" fillId="0" borderId="10" xfId="0" applyNumberFormat="1" applyFont="1" applyBorder="1" applyAlignment="1">
      <alignment horizontal="center" vertical="center"/>
    </xf>
    <xf numFmtId="0" fontId="2" fillId="2" borderId="83"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0" fontId="6" fillId="0" borderId="81" xfId="0" applyFont="1" applyBorder="1" applyAlignment="1">
      <alignment horizontal="distributed" vertical="center" wrapText="1" indent="1"/>
    </xf>
    <xf numFmtId="0" fontId="6" fillId="0" borderId="13" xfId="0" applyFont="1" applyBorder="1" applyAlignment="1">
      <alignment horizontal="distributed" vertical="center" indent="1"/>
    </xf>
    <xf numFmtId="0" fontId="6" fillId="0" borderId="60" xfId="0" applyFont="1" applyBorder="1" applyAlignment="1">
      <alignment horizontal="distributed" vertical="center" indent="1"/>
    </xf>
    <xf numFmtId="0" fontId="2" fillId="0" borderId="7" xfId="0" applyFont="1" applyBorder="1" applyAlignment="1">
      <alignment horizontal="righ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3" fontId="2" fillId="0" borderId="9" xfId="0" applyNumberFormat="1" applyFont="1" applyBorder="1" applyAlignment="1">
      <alignment horizontal="right" vertical="center"/>
    </xf>
    <xf numFmtId="0" fontId="2" fillId="0" borderId="10" xfId="0" applyFont="1" applyBorder="1" applyAlignment="1">
      <alignment horizontal="right"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176" fontId="6" fillId="0" borderId="0" xfId="0" applyNumberFormat="1" applyFont="1" applyBorder="1" applyAlignment="1">
      <alignment horizontal="center" vertical="center"/>
    </xf>
    <xf numFmtId="176" fontId="6" fillId="0" borderId="5" xfId="0" applyNumberFormat="1" applyFont="1" applyBorder="1" applyAlignment="1">
      <alignment horizontal="right" vertical="center"/>
    </xf>
    <xf numFmtId="176" fontId="6" fillId="0" borderId="6" xfId="0" applyNumberFormat="1" applyFont="1" applyBorder="1" applyAlignment="1">
      <alignment horizontal="right" vertical="center"/>
    </xf>
    <xf numFmtId="176" fontId="6" fillId="0" borderId="28" xfId="0" applyNumberFormat="1" applyFont="1" applyBorder="1" applyAlignment="1">
      <alignment horizontal="right" vertical="center"/>
    </xf>
    <xf numFmtId="176" fontId="6" fillId="0" borderId="29" xfId="0" applyNumberFormat="1" applyFont="1" applyBorder="1" applyAlignment="1">
      <alignment horizontal="right"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6" fillId="0" borderId="71" xfId="0" applyNumberFormat="1" applyFont="1" applyBorder="1" applyAlignment="1">
      <alignment horizontal="right" vertical="center" shrinkToFit="1"/>
    </xf>
    <xf numFmtId="176" fontId="6" fillId="0" borderId="72" xfId="0" applyNumberFormat="1" applyFont="1" applyBorder="1" applyAlignment="1">
      <alignment horizontal="right" vertical="center" shrinkToFit="1"/>
    </xf>
    <xf numFmtId="176" fontId="6" fillId="0" borderId="73" xfId="0" applyNumberFormat="1" applyFont="1" applyBorder="1" applyAlignment="1">
      <alignment horizontal="right" vertical="center" shrinkToFit="1"/>
    </xf>
    <xf numFmtId="176" fontId="14" fillId="0" borderId="30" xfId="0" applyNumberFormat="1" applyFont="1" applyBorder="1" applyAlignment="1">
      <alignment vertical="center" shrinkToFit="1"/>
    </xf>
    <xf numFmtId="176" fontId="14" fillId="0" borderId="28" xfId="0" applyNumberFormat="1" applyFont="1" applyBorder="1" applyAlignment="1">
      <alignment vertical="center" shrinkToFit="1"/>
    </xf>
    <xf numFmtId="176" fontId="5" fillId="0" borderId="0" xfId="0" applyNumberFormat="1" applyFont="1" applyBorder="1" applyAlignment="1">
      <alignment horizontal="center" vertical="center" shrinkToFit="1"/>
    </xf>
    <xf numFmtId="176" fontId="5" fillId="0" borderId="69" xfId="0" applyNumberFormat="1" applyFont="1" applyBorder="1" applyAlignment="1">
      <alignment horizontal="center" vertical="center" shrinkToFit="1"/>
    </xf>
    <xf numFmtId="176" fontId="5" fillId="0" borderId="70" xfId="0" applyNumberFormat="1" applyFont="1" applyBorder="1" applyAlignment="1">
      <alignment horizontal="center" vertical="center" shrinkToFit="1"/>
    </xf>
    <xf numFmtId="0" fontId="14" fillId="0" borderId="6" xfId="0" applyFont="1" applyBorder="1" applyAlignment="1">
      <alignment horizontal="right" vertical="center" textRotation="255" shrinkToFit="1"/>
    </xf>
    <xf numFmtId="0" fontId="14" fillId="0" borderId="11" xfId="0" applyFont="1" applyBorder="1" applyAlignment="1">
      <alignment horizontal="right" vertical="center" textRotation="255" shrinkToFit="1"/>
    </xf>
    <xf numFmtId="0" fontId="7" fillId="2" borderId="61"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81" xfId="0" applyFont="1" applyFill="1" applyBorder="1" applyAlignment="1">
      <alignment horizontal="center" vertical="center"/>
    </xf>
    <xf numFmtId="0" fontId="7" fillId="2" borderId="82" xfId="0" applyFont="1" applyFill="1" applyBorder="1" applyAlignment="1">
      <alignment horizontal="center" vertical="center"/>
    </xf>
    <xf numFmtId="176" fontId="5" fillId="0" borderId="86" xfId="0" applyNumberFormat="1" applyFont="1" applyBorder="1" applyAlignment="1">
      <alignment horizontal="center" vertical="center" shrinkToFit="1"/>
    </xf>
    <xf numFmtId="176" fontId="5" fillId="0" borderId="87" xfId="0" applyNumberFormat="1" applyFont="1" applyBorder="1" applyAlignment="1">
      <alignment horizontal="center" vertical="center" shrinkToFit="1"/>
    </xf>
    <xf numFmtId="0" fontId="14" fillId="0" borderId="8" xfId="0" applyFont="1" applyBorder="1" applyAlignment="1">
      <alignment horizontal="right" vertical="center" textRotation="255" shrinkToFit="1"/>
    </xf>
    <xf numFmtId="176" fontId="6" fillId="0" borderId="88" xfId="0" applyNumberFormat="1" applyFont="1" applyBorder="1" applyAlignment="1">
      <alignment horizontal="right" vertical="center" shrinkToFit="1"/>
    </xf>
    <xf numFmtId="176" fontId="6" fillId="0" borderId="89" xfId="0" applyNumberFormat="1" applyFont="1" applyBorder="1" applyAlignment="1">
      <alignment horizontal="right" vertical="center" shrinkToFit="1"/>
    </xf>
    <xf numFmtId="176" fontId="6" fillId="0" borderId="90" xfId="0" applyNumberFormat="1" applyFont="1" applyBorder="1" applyAlignment="1">
      <alignment horizontal="right" vertical="center" shrinkToFit="1"/>
    </xf>
    <xf numFmtId="0" fontId="6" fillId="0" borderId="83" xfId="0" applyFont="1" applyBorder="1" applyAlignment="1">
      <alignment horizontal="center" vertical="center" wrapText="1" shrinkToFit="1"/>
    </xf>
    <xf numFmtId="0" fontId="6" fillId="0" borderId="84" xfId="0" applyFont="1" applyBorder="1" applyAlignment="1">
      <alignment horizontal="center" vertical="center" shrinkToFit="1"/>
    </xf>
    <xf numFmtId="0" fontId="6" fillId="0" borderId="78" xfId="0" applyFont="1" applyBorder="1" applyAlignment="1">
      <alignment horizontal="center" vertical="center" wrapText="1"/>
    </xf>
    <xf numFmtId="0" fontId="6" fillId="0" borderId="84" xfId="0" applyFont="1" applyBorder="1" applyAlignment="1">
      <alignment horizontal="center" vertical="center"/>
    </xf>
    <xf numFmtId="0" fontId="6" fillId="0" borderId="84" xfId="0" applyFont="1" applyBorder="1" applyAlignment="1">
      <alignment horizontal="center" vertical="center" wrapText="1" shrinkToFit="1"/>
    </xf>
    <xf numFmtId="176" fontId="14" fillId="0" borderId="30" xfId="0" applyNumberFormat="1" applyFont="1" applyBorder="1" applyAlignment="1">
      <alignment horizontal="right" vertical="center" shrinkToFit="1"/>
    </xf>
    <xf numFmtId="176" fontId="14" fillId="0" borderId="28" xfId="0" applyNumberFormat="1" applyFont="1" applyBorder="1" applyAlignment="1">
      <alignment horizontal="right" vertical="center" shrinkToFit="1"/>
    </xf>
    <xf numFmtId="176" fontId="14" fillId="0" borderId="31" xfId="0" applyNumberFormat="1" applyFont="1" applyBorder="1" applyAlignment="1">
      <alignment horizontal="right" vertical="center" shrinkToFit="1"/>
    </xf>
    <xf numFmtId="176" fontId="6" fillId="0" borderId="0" xfId="0" applyNumberFormat="1" applyFont="1" applyBorder="1" applyAlignment="1">
      <alignment horizontal="right" vertical="center"/>
    </xf>
    <xf numFmtId="176" fontId="9" fillId="0" borderId="51" xfId="0" applyNumberFormat="1" applyFont="1" applyBorder="1" applyAlignment="1">
      <alignment horizontal="center" vertical="center"/>
    </xf>
    <xf numFmtId="176" fontId="9" fillId="0" borderId="0"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4" fillId="0" borderId="50" xfId="0" applyNumberFormat="1" applyFont="1" applyBorder="1" applyAlignment="1">
      <alignment vertical="center" shrinkToFit="1"/>
    </xf>
    <xf numFmtId="176" fontId="14" fillId="0" borderId="31" xfId="0" applyNumberFormat="1" applyFont="1" applyBorder="1" applyAlignment="1">
      <alignment vertical="center" shrinkToFit="1"/>
    </xf>
    <xf numFmtId="176" fontId="15" fillId="0" borderId="60" xfId="0"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176" fontId="15" fillId="0" borderId="61" xfId="0" applyNumberFormat="1" applyFont="1" applyBorder="1" applyAlignment="1">
      <alignment horizontal="center" vertical="center" wrapText="1"/>
    </xf>
    <xf numFmtId="176" fontId="15" fillId="0" borderId="44" xfId="0" applyNumberFormat="1" applyFont="1" applyBorder="1" applyAlignment="1">
      <alignment horizontal="center" vertical="center" wrapText="1"/>
    </xf>
    <xf numFmtId="0" fontId="14" fillId="0" borderId="30" xfId="0" applyFont="1" applyBorder="1" applyAlignment="1">
      <alignment horizontal="left" vertical="center" wrapText="1"/>
    </xf>
    <xf numFmtId="0" fontId="14" fillId="0" borderId="28" xfId="0" applyFont="1" applyBorder="1" applyAlignment="1">
      <alignment horizontal="left" vertical="center" wrapText="1"/>
    </xf>
    <xf numFmtId="0" fontId="14" fillId="0" borderId="96" xfId="0" applyFont="1" applyBorder="1" applyAlignment="1">
      <alignment horizontal="left" vertical="center" wrapText="1"/>
    </xf>
    <xf numFmtId="0" fontId="14" fillId="0" borderId="28"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29" xfId="0" applyFont="1" applyBorder="1" applyAlignment="1">
      <alignment horizontal="right" vertical="center" textRotation="255" shrinkToFit="1"/>
    </xf>
    <xf numFmtId="176" fontId="14" fillId="0" borderId="74" xfId="0" applyNumberFormat="1" applyFont="1" applyBorder="1" applyAlignment="1">
      <alignment horizontal="right" vertical="center" shrinkToFit="1"/>
    </xf>
    <xf numFmtId="176" fontId="14" fillId="0" borderId="50" xfId="0" applyNumberFormat="1" applyFont="1" applyBorder="1" applyAlignment="1">
      <alignment horizontal="right" vertical="center" shrinkToFit="1"/>
    </xf>
    <xf numFmtId="176" fontId="14" fillId="0" borderId="51" xfId="0" applyNumberFormat="1" applyFont="1" applyBorder="1" applyAlignment="1">
      <alignment horizontal="right" vertical="center" shrinkToFit="1"/>
    </xf>
    <xf numFmtId="176" fontId="14" fillId="0" borderId="75" xfId="0" applyNumberFormat="1" applyFont="1" applyBorder="1" applyAlignment="1">
      <alignment horizontal="right" vertical="center" shrinkToFit="1"/>
    </xf>
    <xf numFmtId="176" fontId="14" fillId="0" borderId="26" xfId="0" applyNumberFormat="1" applyFont="1" applyBorder="1" applyAlignment="1">
      <alignment horizontal="right" vertical="center" shrinkToFit="1"/>
    </xf>
    <xf numFmtId="176" fontId="18" fillId="0" borderId="60" xfId="0" applyNumberFormat="1" applyFont="1" applyBorder="1" applyAlignment="1">
      <alignment horizontal="center" vertical="center" wrapText="1"/>
    </xf>
    <xf numFmtId="176" fontId="18" fillId="0" borderId="1" xfId="0" applyNumberFormat="1" applyFont="1" applyBorder="1" applyAlignment="1">
      <alignment horizontal="center" vertical="center" wrapText="1"/>
    </xf>
    <xf numFmtId="176" fontId="18" fillId="0" borderId="105" xfId="0" applyNumberFormat="1" applyFont="1" applyBorder="1" applyAlignment="1">
      <alignment horizontal="center" vertical="center" wrapText="1"/>
    </xf>
    <xf numFmtId="176" fontId="18" fillId="0" borderId="12" xfId="0" applyNumberFormat="1" applyFont="1" applyBorder="1" applyAlignment="1">
      <alignment horizontal="center" vertical="center" wrapText="1"/>
    </xf>
    <xf numFmtId="176" fontId="14" fillId="0" borderId="50" xfId="0" applyNumberFormat="1" applyFont="1" applyBorder="1" applyAlignment="1">
      <alignment horizontal="center" vertical="center"/>
    </xf>
    <xf numFmtId="176" fontId="14" fillId="0" borderId="28" xfId="0" applyNumberFormat="1" applyFont="1" applyBorder="1" applyAlignment="1">
      <alignment horizontal="center" vertical="center"/>
    </xf>
    <xf numFmtId="176" fontId="14" fillId="0" borderId="31" xfId="0" applyNumberFormat="1" applyFont="1" applyBorder="1" applyAlignment="1">
      <alignment horizontal="center" vertical="center"/>
    </xf>
    <xf numFmtId="0" fontId="14" fillId="0" borderId="74"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94" xfId="0" applyFont="1" applyBorder="1" applyAlignment="1">
      <alignment horizontal="left" vertical="center" shrinkToFit="1"/>
    </xf>
    <xf numFmtId="0" fontId="14" fillId="0" borderId="75"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95" xfId="0" applyFont="1" applyBorder="1" applyAlignment="1">
      <alignment horizontal="left" vertical="center" shrinkToFit="1"/>
    </xf>
    <xf numFmtId="176" fontId="14" fillId="0" borderId="4" xfId="0" applyNumberFormat="1" applyFont="1" applyBorder="1" applyAlignment="1">
      <alignment horizontal="right" vertical="center"/>
    </xf>
    <xf numFmtId="176" fontId="14" fillId="0" borderId="5" xfId="0" applyNumberFormat="1" applyFont="1" applyBorder="1" applyAlignment="1">
      <alignment horizontal="right" vertical="center"/>
    </xf>
    <xf numFmtId="176" fontId="14" fillId="0" borderId="6" xfId="0" applyNumberFormat="1" applyFont="1" applyBorder="1" applyAlignment="1">
      <alignment horizontal="right" vertical="center"/>
    </xf>
    <xf numFmtId="176" fontId="14" fillId="0" borderId="9" xfId="0" applyNumberFormat="1" applyFont="1" applyBorder="1" applyAlignment="1">
      <alignment horizontal="right" vertical="center"/>
    </xf>
    <xf numFmtId="176" fontId="14" fillId="0" borderId="10" xfId="0" applyNumberFormat="1" applyFont="1" applyBorder="1" applyAlignment="1">
      <alignment horizontal="right" vertical="center"/>
    </xf>
    <xf numFmtId="176" fontId="14" fillId="0" borderId="11" xfId="0" applyNumberFormat="1" applyFont="1" applyBorder="1" applyAlignment="1">
      <alignment horizontal="right" vertical="center"/>
    </xf>
    <xf numFmtId="0" fontId="14" fillId="0" borderId="6" xfId="0" applyFont="1" applyBorder="1" applyAlignment="1">
      <alignment horizontal="center" vertical="center" textRotation="255"/>
    </xf>
    <xf numFmtId="0" fontId="14" fillId="0" borderId="11" xfId="0" applyFont="1" applyBorder="1" applyAlignment="1">
      <alignment horizontal="center" vertical="center" textRotation="255"/>
    </xf>
    <xf numFmtId="176" fontId="14" fillId="0" borderId="74" xfId="0" applyNumberFormat="1" applyFont="1" applyBorder="1" applyAlignment="1">
      <alignment horizontal="right" vertical="center"/>
    </xf>
    <xf numFmtId="176" fontId="14" fillId="0" borderId="37" xfId="0" applyNumberFormat="1" applyFont="1" applyBorder="1" applyAlignment="1">
      <alignment horizontal="right" vertical="center"/>
    </xf>
    <xf numFmtId="176" fontId="14" fillId="0" borderId="75" xfId="0" applyNumberFormat="1" applyFont="1" applyBorder="1" applyAlignment="1">
      <alignment horizontal="right" vertical="center"/>
    </xf>
    <xf numFmtId="176" fontId="14" fillId="0" borderId="36" xfId="0" applyNumberFormat="1" applyFont="1" applyBorder="1" applyAlignment="1">
      <alignment horizontal="right" vertical="center"/>
    </xf>
    <xf numFmtId="0" fontId="14" fillId="0" borderId="50" xfId="0" applyFont="1" applyBorder="1" applyAlignment="1">
      <alignment horizontal="left" vertical="center" shrinkToFit="1"/>
    </xf>
    <xf numFmtId="0" fontId="14" fillId="0" borderId="28" xfId="0" applyFont="1" applyBorder="1" applyAlignment="1">
      <alignment horizontal="left" vertical="center" shrinkToFit="1"/>
    </xf>
    <xf numFmtId="0" fontId="14" fillId="0" borderId="97" xfId="0" applyFont="1" applyBorder="1" applyAlignment="1">
      <alignment horizontal="center" vertical="center" shrinkToFit="1"/>
    </xf>
    <xf numFmtId="0" fontId="14" fillId="0" borderId="99" xfId="0" applyFont="1" applyBorder="1" applyAlignment="1">
      <alignment horizontal="center" vertical="center" shrinkToFit="1"/>
    </xf>
    <xf numFmtId="176" fontId="14" fillId="0" borderId="30" xfId="0" applyNumberFormat="1" applyFont="1" applyBorder="1" applyAlignment="1">
      <alignment horizontal="right" vertical="center"/>
    </xf>
    <xf numFmtId="176" fontId="14" fillId="0" borderId="28" xfId="0" applyNumberFormat="1" applyFont="1" applyBorder="1" applyAlignment="1">
      <alignment horizontal="right" vertical="center"/>
    </xf>
    <xf numFmtId="176" fontId="14" fillId="0" borderId="29" xfId="0" applyNumberFormat="1" applyFont="1" applyBorder="1" applyAlignment="1">
      <alignment horizontal="right" vertical="center"/>
    </xf>
    <xf numFmtId="0" fontId="14" fillId="0" borderId="29" xfId="0" applyFont="1" applyBorder="1" applyAlignment="1">
      <alignment horizontal="center" vertical="center" textRotation="255"/>
    </xf>
    <xf numFmtId="176" fontId="14" fillId="0" borderId="50" xfId="0" applyNumberFormat="1" applyFont="1" applyBorder="1" applyAlignment="1">
      <alignment horizontal="right" vertical="center"/>
    </xf>
    <xf numFmtId="176" fontId="14" fillId="0" borderId="31" xfId="0" applyNumberFormat="1" applyFont="1" applyBorder="1" applyAlignment="1">
      <alignment horizontal="right" vertical="center"/>
    </xf>
    <xf numFmtId="0" fontId="14" fillId="0" borderId="98" xfId="0" applyFont="1" applyBorder="1" applyAlignment="1">
      <alignment horizontal="center" vertical="center" shrinkToFit="1"/>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9" xfId="0" applyFont="1" applyBorder="1" applyAlignment="1">
      <alignment horizontal="center" vertical="center" wrapText="1" shrinkToFit="1"/>
    </xf>
    <xf numFmtId="0" fontId="6" fillId="0" borderId="77" xfId="0" applyFont="1" applyBorder="1" applyAlignment="1">
      <alignment horizontal="center" vertical="center" wrapText="1" shrinkToFit="1"/>
    </xf>
    <xf numFmtId="0" fontId="6" fillId="0" borderId="76" xfId="0" applyFont="1" applyBorder="1" applyAlignment="1">
      <alignment horizontal="center" vertical="center" wrapText="1"/>
    </xf>
    <xf numFmtId="0" fontId="6" fillId="0" borderId="80" xfId="0" applyFont="1" applyBorder="1" applyAlignment="1">
      <alignment horizontal="center" vertical="center"/>
    </xf>
    <xf numFmtId="0" fontId="6" fillId="0" borderId="100" xfId="0" applyFont="1" applyBorder="1" applyAlignment="1">
      <alignment horizontal="left" vertical="center" wrapText="1"/>
    </xf>
    <xf numFmtId="0" fontId="6" fillId="0" borderId="93" xfId="0" applyFont="1" applyBorder="1" applyAlignment="1">
      <alignment horizontal="left" vertical="center" wrapText="1"/>
    </xf>
    <xf numFmtId="0" fontId="6" fillId="0" borderId="75" xfId="0" applyFont="1" applyBorder="1" applyAlignment="1">
      <alignment horizontal="left" vertical="center" wrapText="1"/>
    </xf>
    <xf numFmtId="0" fontId="6" fillId="0" borderId="10" xfId="0" applyFont="1" applyBorder="1" applyAlignment="1">
      <alignment horizontal="left" vertical="center" wrapText="1"/>
    </xf>
    <xf numFmtId="0" fontId="6" fillId="0" borderId="101" xfId="0" applyFont="1" applyBorder="1" applyAlignment="1">
      <alignment horizontal="center" vertical="center" shrinkToFit="1"/>
    </xf>
    <xf numFmtId="0" fontId="6" fillId="0" borderId="102" xfId="0" applyFont="1" applyBorder="1" applyAlignment="1">
      <alignment horizontal="center" vertical="center" shrinkToFit="1"/>
    </xf>
    <xf numFmtId="0" fontId="6" fillId="0" borderId="103" xfId="0" applyFont="1" applyBorder="1" applyAlignment="1">
      <alignment horizontal="center" vertical="center" shrinkToFit="1"/>
    </xf>
    <xf numFmtId="0" fontId="6" fillId="0" borderId="104" xfId="0" applyFont="1" applyBorder="1" applyAlignment="1">
      <alignment horizontal="center" vertical="center" shrinkToFit="1"/>
    </xf>
    <xf numFmtId="176" fontId="6" fillId="0" borderId="7" xfId="0" applyNumberFormat="1" applyFont="1" applyBorder="1" applyAlignment="1">
      <alignment horizontal="right" vertical="center"/>
    </xf>
    <xf numFmtId="176" fontId="6" fillId="0" borderId="8"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6" fillId="0" borderId="10" xfId="0" applyNumberFormat="1" applyFont="1" applyBorder="1" applyAlignment="1">
      <alignment horizontal="right" vertical="center"/>
    </xf>
    <xf numFmtId="176" fontId="6" fillId="0" borderId="11" xfId="0" applyNumberFormat="1" applyFont="1" applyBorder="1" applyAlignment="1">
      <alignment horizontal="right" vertical="center"/>
    </xf>
    <xf numFmtId="0" fontId="6" fillId="0" borderId="8" xfId="0" applyFont="1" applyBorder="1" applyAlignment="1">
      <alignment horizontal="center" vertical="center" textRotation="255"/>
    </xf>
    <xf numFmtId="0" fontId="6" fillId="0" borderId="11" xfId="0" applyFont="1" applyBorder="1" applyAlignment="1">
      <alignment horizontal="center" vertical="center" textRotation="255"/>
    </xf>
    <xf numFmtId="176" fontId="14" fillId="0" borderId="51" xfId="0" applyNumberFormat="1" applyFont="1" applyBorder="1" applyAlignment="1">
      <alignment horizontal="right" vertical="center"/>
    </xf>
    <xf numFmtId="176" fontId="14" fillId="0" borderId="0" xfId="0" applyNumberFormat="1" applyFont="1" applyBorder="1" applyAlignment="1">
      <alignment horizontal="right" vertical="center"/>
    </xf>
    <xf numFmtId="176" fontId="14" fillId="0" borderId="26" xfId="0" applyNumberFormat="1" applyFont="1" applyBorder="1" applyAlignment="1">
      <alignment horizontal="right" vertical="center"/>
    </xf>
    <xf numFmtId="0" fontId="2" fillId="0" borderId="4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3" xfId="0" applyFont="1" applyBorder="1" applyAlignment="1">
      <alignment horizontal="center" vertical="center"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13" fillId="0" borderId="0" xfId="0" applyFont="1" applyBorder="1" applyAlignment="1">
      <alignment horizontal="left" vertical="top" wrapText="1"/>
    </xf>
    <xf numFmtId="0" fontId="13" fillId="0" borderId="26" xfId="0" applyFont="1" applyBorder="1" applyAlignment="1">
      <alignment horizontal="left" vertical="top" wrapText="1"/>
    </xf>
    <xf numFmtId="0" fontId="13" fillId="0" borderId="28" xfId="0" applyFont="1" applyBorder="1" applyAlignment="1">
      <alignment horizontal="left" vertical="top" wrapText="1"/>
    </xf>
    <xf numFmtId="0" fontId="13" fillId="0" borderId="31" xfId="0" applyFont="1" applyBorder="1" applyAlignment="1">
      <alignment horizontal="left" vertical="top" wrapText="1"/>
    </xf>
    <xf numFmtId="0" fontId="13" fillId="0" borderId="0"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0" xfId="0" applyFont="1" applyBorder="1" applyAlignment="1">
      <alignment horizontal="left" vertical="top"/>
    </xf>
    <xf numFmtId="0" fontId="13" fillId="0" borderId="26" xfId="0" applyFont="1" applyBorder="1" applyAlignment="1">
      <alignment horizontal="left" vertical="top"/>
    </xf>
    <xf numFmtId="0" fontId="13" fillId="0" borderId="28" xfId="0" applyFont="1" applyBorder="1" applyAlignment="1">
      <alignment horizontal="left" vertical="top"/>
    </xf>
    <xf numFmtId="0" fontId="13" fillId="0" borderId="31" xfId="0" applyFont="1" applyBorder="1" applyAlignment="1">
      <alignment horizontal="left" vertical="top"/>
    </xf>
    <xf numFmtId="0" fontId="2" fillId="0" borderId="108" xfId="0" applyFont="1" applyBorder="1" applyAlignment="1">
      <alignment horizontal="center" vertical="center"/>
    </xf>
    <xf numFmtId="0" fontId="2" fillId="0" borderId="34" xfId="0" applyFont="1" applyBorder="1" applyAlignment="1">
      <alignment horizontal="center" vertical="center"/>
    </xf>
    <xf numFmtId="0" fontId="2" fillId="0" borderId="109" xfId="0" applyFont="1" applyBorder="1" applyAlignment="1">
      <alignment horizontal="center" vertical="center"/>
    </xf>
    <xf numFmtId="0" fontId="2" fillId="0" borderId="58" xfId="0" applyFont="1" applyBorder="1" applyAlignment="1">
      <alignment horizontal="center" vertical="center"/>
    </xf>
    <xf numFmtId="0" fontId="2" fillId="0" borderId="56" xfId="0" applyFont="1" applyBorder="1" applyAlignment="1">
      <alignment horizontal="center" vertical="center"/>
    </xf>
    <xf numFmtId="0" fontId="2" fillId="0" borderId="59" xfId="0" applyFont="1" applyBorder="1" applyAlignment="1">
      <alignment horizontal="center" vertical="center"/>
    </xf>
    <xf numFmtId="0" fontId="2" fillId="0" borderId="57" xfId="0" applyFont="1" applyBorder="1" applyAlignment="1">
      <alignment horizontal="center" vertical="center"/>
    </xf>
    <xf numFmtId="0" fontId="13" fillId="0" borderId="28" xfId="0" applyFont="1" applyBorder="1" applyAlignment="1">
      <alignment horizontal="left" vertical="center"/>
    </xf>
    <xf numFmtId="0" fontId="13" fillId="0" borderId="31" xfId="0" applyFont="1" applyBorder="1" applyAlignment="1">
      <alignment horizontal="left"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49" xfId="0" applyFont="1" applyBorder="1" applyAlignment="1">
      <alignment horizontal="left" vertical="center" wrapText="1"/>
    </xf>
    <xf numFmtId="0" fontId="2" fillId="0" borderId="21" xfId="0" applyFont="1" applyBorder="1" applyAlignment="1">
      <alignment horizontal="left" vertical="center" wrapText="1"/>
    </xf>
    <xf numFmtId="0" fontId="2" fillId="0" borderId="52" xfId="0" applyFont="1" applyBorder="1" applyAlignment="1">
      <alignment horizontal="left" vertical="center" wrapText="1"/>
    </xf>
    <xf numFmtId="0" fontId="2" fillId="0" borderId="50" xfId="0" applyFont="1" applyBorder="1" applyAlignment="1">
      <alignment horizontal="left" vertical="center" wrapText="1"/>
    </xf>
    <xf numFmtId="0" fontId="2" fillId="0" borderId="28" xfId="0" applyFont="1" applyBorder="1" applyAlignment="1">
      <alignment horizontal="left" vertical="center" wrapText="1"/>
    </xf>
    <xf numFmtId="0" fontId="2" fillId="0" borderId="53" xfId="0" applyFont="1" applyBorder="1" applyAlignment="1">
      <alignment horizontal="left" vertical="center" wrapText="1"/>
    </xf>
    <xf numFmtId="0" fontId="2" fillId="0" borderId="48" xfId="0" applyFont="1" applyBorder="1" applyAlignment="1">
      <alignment horizontal="center" vertical="center"/>
    </xf>
    <xf numFmtId="0" fontId="2" fillId="0" borderId="55" xfId="0" applyFont="1" applyBorder="1" applyAlignment="1">
      <alignment horizontal="center" vertical="center"/>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1" xfId="0" applyFont="1" applyBorder="1" applyAlignment="1">
      <alignment horizontal="center" vertical="center" wrapText="1"/>
    </xf>
    <xf numFmtId="0" fontId="2" fillId="0" borderId="49" xfId="0" applyFont="1" applyBorder="1" applyAlignment="1">
      <alignment horizontal="center" vertical="center"/>
    </xf>
    <xf numFmtId="0" fontId="2" fillId="0" borderId="52"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2" fillId="0" borderId="28" xfId="0" applyFont="1" applyBorder="1" applyAlignment="1">
      <alignment horizontal="left" vertical="center"/>
    </xf>
    <xf numFmtId="0" fontId="2" fillId="0" borderId="31" xfId="0" applyFont="1" applyBorder="1" applyAlignment="1">
      <alignment horizontal="left" vertical="center"/>
    </xf>
    <xf numFmtId="0" fontId="13" fillId="0" borderId="35"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2" fillId="0" borderId="10" xfId="0" applyFont="1" applyBorder="1" applyAlignment="1">
      <alignment horizontal="center" vertical="center"/>
    </xf>
    <xf numFmtId="0" fontId="2" fillId="0" borderId="35" xfId="0" applyFont="1" applyBorder="1" applyAlignment="1">
      <alignment horizontal="center" vertical="center"/>
    </xf>
    <xf numFmtId="0" fontId="2" fillId="0" borderId="9" xfId="0" applyFont="1" applyBorder="1" applyAlignment="1">
      <alignment horizontal="center" vertical="center"/>
    </xf>
    <xf numFmtId="0" fontId="2" fillId="0" borderId="36"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7" fillId="0" borderId="7" xfId="0" applyFont="1" applyBorder="1" applyAlignment="1">
      <alignment horizontal="left" vertical="top" wrapText="1"/>
    </xf>
    <xf numFmtId="0" fontId="17" fillId="0" borderId="0" xfId="0" applyFont="1" applyBorder="1" applyAlignment="1">
      <alignment horizontal="left" vertical="top" wrapText="1"/>
    </xf>
    <xf numFmtId="0" fontId="17" fillId="0" borderId="26"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36" xfId="0" applyFont="1" applyBorder="1" applyAlignment="1">
      <alignment horizontal="left" vertical="top"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13" fillId="0" borderId="1" xfId="0" applyFont="1" applyBorder="1" applyAlignment="1">
      <alignment horizontal="center" vertical="center"/>
    </xf>
    <xf numFmtId="176" fontId="13" fillId="0" borderId="2" xfId="0" applyNumberFormat="1" applyFont="1" applyBorder="1" applyAlignment="1">
      <alignment horizontal="center" vertical="center"/>
    </xf>
    <xf numFmtId="176" fontId="13" fillId="0" borderId="14" xfId="0" applyNumberFormat="1" applyFont="1" applyBorder="1" applyAlignment="1">
      <alignment horizontal="center" vertical="center"/>
    </xf>
    <xf numFmtId="0" fontId="13" fillId="0" borderId="40" xfId="0" applyFont="1" applyBorder="1" applyAlignment="1">
      <alignment horizontal="center" vertical="center"/>
    </xf>
    <xf numFmtId="0" fontId="2" fillId="0" borderId="1" xfId="0" applyFont="1" applyBorder="1" applyAlignment="1">
      <alignment horizontal="center" vertical="center"/>
    </xf>
    <xf numFmtId="0" fontId="2" fillId="0" borderId="40" xfId="0" applyFont="1" applyBorder="1" applyAlignment="1">
      <alignment horizontal="center" vertical="center"/>
    </xf>
    <xf numFmtId="0" fontId="6" fillId="0" borderId="38" xfId="0" applyFont="1" applyBorder="1" applyAlignment="1">
      <alignment horizontal="center" vertical="center" textRotation="255" wrapText="1"/>
    </xf>
    <xf numFmtId="0" fontId="6" fillId="0" borderId="47" xfId="0" applyFont="1" applyBorder="1" applyAlignment="1">
      <alignment horizontal="center" vertical="center" textRotation="255" wrapText="1"/>
    </xf>
    <xf numFmtId="0" fontId="6" fillId="0" borderId="39" xfId="0" applyFont="1" applyBorder="1" applyAlignment="1">
      <alignment horizontal="center" vertical="center" textRotation="255" wrapText="1"/>
    </xf>
    <xf numFmtId="0" fontId="6" fillId="0" borderId="41" xfId="0" applyFont="1" applyBorder="1" applyAlignment="1">
      <alignment horizontal="center" vertical="center" textRotation="255" wrapText="1"/>
    </xf>
    <xf numFmtId="0" fontId="6" fillId="0" borderId="46" xfId="0" applyFont="1" applyBorder="1" applyAlignment="1">
      <alignment horizontal="center" vertical="center" textRotation="255" wrapText="1"/>
    </xf>
    <xf numFmtId="0" fontId="6" fillId="0" borderId="48" xfId="0" applyFont="1" applyBorder="1" applyAlignment="1">
      <alignment horizontal="center" vertical="center" wrapText="1"/>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4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wrapText="1"/>
    </xf>
    <xf numFmtId="0" fontId="6" fillId="0" borderId="9" xfId="0" applyFont="1" applyBorder="1" applyAlignment="1">
      <alignment horizontal="center" vertical="center"/>
    </xf>
    <xf numFmtId="0" fontId="6" fillId="0" borderId="15" xfId="0" applyFont="1" applyBorder="1" applyAlignment="1">
      <alignment horizontal="center" vertical="center" textRotation="255" wrapText="1"/>
    </xf>
    <xf numFmtId="0" fontId="6" fillId="0" borderId="23"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4" fillId="0" borderId="19" xfId="0" applyFont="1" applyBorder="1" applyAlignment="1">
      <alignment horizontal="center" vertical="center"/>
    </xf>
    <xf numFmtId="0" fontId="4"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21" xfId="0" applyFont="1" applyBorder="1" applyAlignment="1">
      <alignment horizontal="left"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1" xfId="0" applyFont="1" applyBorder="1" applyAlignment="1">
      <alignment horizontal="center" vertical="center"/>
    </xf>
    <xf numFmtId="0" fontId="13" fillId="0" borderId="7" xfId="0" applyFont="1" applyBorder="1" applyAlignment="1">
      <alignment horizontal="left" vertical="center"/>
    </xf>
    <xf numFmtId="49" fontId="13" fillId="0" borderId="5" xfId="0" applyNumberFormat="1" applyFont="1" applyBorder="1" applyAlignment="1">
      <alignment horizontal="center" vertical="center" shrinkToFit="1"/>
    </xf>
    <xf numFmtId="0" fontId="10" fillId="0" borderId="0" xfId="0" applyFont="1" applyAlignment="1">
      <alignment horizontal="center" vertical="center"/>
    </xf>
    <xf numFmtId="0" fontId="2" fillId="0" borderId="15" xfId="0" applyFont="1" applyBorder="1" applyAlignment="1">
      <alignment horizontal="center" vertical="center" textRotation="255" wrapText="1"/>
    </xf>
    <xf numFmtId="0" fontId="2" fillId="0" borderId="23" xfId="0" applyFont="1" applyBorder="1" applyAlignment="1">
      <alignment horizontal="center" vertical="center" textRotation="255"/>
    </xf>
    <xf numFmtId="0" fontId="2" fillId="0" borderId="27" xfId="0" applyFont="1" applyBorder="1" applyAlignment="1">
      <alignment horizontal="center" vertical="center" textRotation="255"/>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26" xfId="0" applyFont="1" applyBorder="1" applyAlignment="1">
      <alignment horizontal="center" vertical="center"/>
    </xf>
    <xf numFmtId="0" fontId="16" fillId="0" borderId="30" xfId="0" applyFont="1" applyBorder="1" applyAlignment="1">
      <alignment horizontal="center" vertical="center"/>
    </xf>
    <xf numFmtId="0" fontId="16" fillId="0" borderId="28" xfId="0" applyFont="1" applyBorder="1" applyAlignment="1">
      <alignment horizontal="center" vertical="center"/>
    </xf>
    <xf numFmtId="0" fontId="16" fillId="0" borderId="31" xfId="0" applyFont="1" applyBorder="1" applyAlignment="1">
      <alignment horizontal="center" vertical="center"/>
    </xf>
    <xf numFmtId="0" fontId="5" fillId="0" borderId="23" xfId="0" applyFont="1" applyBorder="1" applyAlignment="1">
      <alignment horizontal="center" vertical="center" textRotation="255"/>
    </xf>
    <xf numFmtId="0" fontId="5" fillId="0" borderId="27" xfId="0" applyFont="1" applyBorder="1" applyAlignment="1">
      <alignment horizontal="center" vertical="center" textRotation="255"/>
    </xf>
    <xf numFmtId="49" fontId="13" fillId="0" borderId="37" xfId="0" applyNumberFormat="1" applyFont="1" applyBorder="1" applyAlignment="1">
      <alignment horizontal="center" vertical="center" shrinkToFi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30"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36" xfId="0" applyFont="1"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92</xdr:row>
      <xdr:rowOff>9525</xdr:rowOff>
    </xdr:from>
    <xdr:to>
      <xdr:col>15</xdr:col>
      <xdr:colOff>0</xdr:colOff>
      <xdr:row>94</xdr:row>
      <xdr:rowOff>0</xdr:rowOff>
    </xdr:to>
    <xdr:cxnSp macro="">
      <xdr:nvCxnSpPr>
        <xdr:cNvPr id="2" name="直線コネクタ 1"/>
        <xdr:cNvCxnSpPr/>
      </xdr:nvCxnSpPr>
      <xdr:spPr>
        <a:xfrm>
          <a:off x="2409825" y="21917025"/>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92</xdr:row>
      <xdr:rowOff>9525</xdr:rowOff>
    </xdr:from>
    <xdr:to>
      <xdr:col>19</xdr:col>
      <xdr:colOff>0</xdr:colOff>
      <xdr:row>94</xdr:row>
      <xdr:rowOff>0</xdr:rowOff>
    </xdr:to>
    <xdr:cxnSp macro="">
      <xdr:nvCxnSpPr>
        <xdr:cNvPr id="3" name="直線コネクタ 2"/>
        <xdr:cNvCxnSpPr/>
      </xdr:nvCxnSpPr>
      <xdr:spPr>
        <a:xfrm>
          <a:off x="3286125" y="21917025"/>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92</xdr:row>
      <xdr:rowOff>9525</xdr:rowOff>
    </xdr:from>
    <xdr:to>
      <xdr:col>23</xdr:col>
      <xdr:colOff>9525</xdr:colOff>
      <xdr:row>94</xdr:row>
      <xdr:rowOff>0</xdr:rowOff>
    </xdr:to>
    <xdr:cxnSp macro="">
      <xdr:nvCxnSpPr>
        <xdr:cNvPr id="4" name="直線コネクタ 3"/>
        <xdr:cNvCxnSpPr/>
      </xdr:nvCxnSpPr>
      <xdr:spPr>
        <a:xfrm>
          <a:off x="4171950" y="21917025"/>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19050</xdr:colOff>
      <xdr:row>1</xdr:row>
      <xdr:rowOff>38100</xdr:rowOff>
    </xdr:from>
    <xdr:to>
      <xdr:col>30</xdr:col>
      <xdr:colOff>200025</xdr:colOff>
      <xdr:row>2</xdr:row>
      <xdr:rowOff>85725</xdr:rowOff>
    </xdr:to>
    <xdr:sp macro="" textlink="">
      <xdr:nvSpPr>
        <xdr:cNvPr id="5" name="Rectangle 1"/>
        <xdr:cNvSpPr>
          <a:spLocks noChangeArrowheads="1"/>
        </xdr:cNvSpPr>
      </xdr:nvSpPr>
      <xdr:spPr bwMode="auto">
        <a:xfrm>
          <a:off x="5715000" y="276225"/>
          <a:ext cx="1057275" cy="285750"/>
        </a:xfrm>
        <a:prstGeom prst="rect">
          <a:avLst/>
        </a:prstGeom>
        <a:solidFill>
          <a:srgbClr val="D8D8D8"/>
        </a:solidFill>
        <a:ln w="38100">
          <a:solidFill>
            <a:srgbClr val="000000"/>
          </a:solidFill>
          <a:miter lim="800000"/>
          <a:headEnd/>
          <a:tailEnd/>
        </a:ln>
      </xdr:spPr>
      <xdr:txBody>
        <a:bodyPr vertOverflow="clip" wrap="square" lIns="74295" tIns="8890" rIns="74295" bIns="8890" anchor="t" upright="1"/>
        <a:lstStyle/>
        <a:p>
          <a:pPr algn="ctr" rtl="0">
            <a:defRPr sz="1000"/>
          </a:pPr>
          <a:r>
            <a:rPr lang="ja-JP" altLang="en-US" sz="1400" b="0" i="0" u="none" strike="noStrike" baseline="0">
              <a:solidFill>
                <a:srgbClr val="000000"/>
              </a:solidFill>
              <a:latin typeface="HGP創英角ｺﾞｼｯｸUB"/>
              <a:ea typeface="HGP創英角ｺﾞｼｯｸUB"/>
            </a:rPr>
            <a:t>記 入 例</a:t>
          </a:r>
          <a:endParaRPr lang="ja-JP" altLang="en-US" sz="1400" b="0" i="0" u="none" strike="noStrike" baseline="0">
            <a:solidFill>
              <a:srgbClr val="000000"/>
            </a:solidFill>
            <a:latin typeface="Times New Roman"/>
            <a:ea typeface="HGP創英角ｺﾞｼｯｸUB"/>
            <a:cs typeface="Times New Roman"/>
          </a:endParaRPr>
        </a:p>
      </xdr:txBody>
    </xdr:sp>
    <xdr:clientData/>
  </xdr:twoCellAnchor>
  <xdr:twoCellAnchor>
    <xdr:from>
      <xdr:col>1</xdr:col>
      <xdr:colOff>57150</xdr:colOff>
      <xdr:row>4</xdr:row>
      <xdr:rowOff>114300</xdr:rowOff>
    </xdr:from>
    <xdr:to>
      <xdr:col>31</xdr:col>
      <xdr:colOff>114300</xdr:colOff>
      <xdr:row>42</xdr:row>
      <xdr:rowOff>133350</xdr:rowOff>
    </xdr:to>
    <xdr:sp macro="" textlink="">
      <xdr:nvSpPr>
        <xdr:cNvPr id="7" name="角丸四角形 6"/>
        <xdr:cNvSpPr/>
      </xdr:nvSpPr>
      <xdr:spPr>
        <a:xfrm>
          <a:off x="285750" y="1104900"/>
          <a:ext cx="6915150" cy="9429750"/>
        </a:xfrm>
        <a:prstGeom prst="roundRect">
          <a:avLst>
            <a:gd name="adj" fmla="val 7493"/>
          </a:avLst>
        </a:prstGeom>
        <a:solidFill>
          <a:srgbClr val="FFC000">
            <a:alpha val="30000"/>
          </a:srgb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2</xdr:row>
      <xdr:rowOff>209549</xdr:rowOff>
    </xdr:from>
    <xdr:to>
      <xdr:col>30</xdr:col>
      <xdr:colOff>190500</xdr:colOff>
      <xdr:row>5</xdr:row>
      <xdr:rowOff>95250</xdr:rowOff>
    </xdr:to>
    <xdr:sp macro="" textlink="">
      <xdr:nvSpPr>
        <xdr:cNvPr id="8" name="正方形/長方形 7"/>
        <xdr:cNvSpPr/>
      </xdr:nvSpPr>
      <xdr:spPr>
        <a:xfrm>
          <a:off x="3695700" y="704849"/>
          <a:ext cx="3352800" cy="628651"/>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団体の概要について、内容を記入または□に✓をします。</a:t>
          </a:r>
        </a:p>
      </xdr:txBody>
    </xdr:sp>
    <xdr:clientData/>
  </xdr:twoCellAnchor>
  <xdr:twoCellAnchor>
    <xdr:from>
      <xdr:col>18</xdr:col>
      <xdr:colOff>152400</xdr:colOff>
      <xdr:row>4</xdr:row>
      <xdr:rowOff>209550</xdr:rowOff>
    </xdr:from>
    <xdr:to>
      <xdr:col>21</xdr:col>
      <xdr:colOff>0</xdr:colOff>
      <xdr:row>7</xdr:row>
      <xdr:rowOff>114300</xdr:rowOff>
    </xdr:to>
    <xdr:cxnSp macro="">
      <xdr:nvCxnSpPr>
        <xdr:cNvPr id="9" name="直線矢印コネクタ 8"/>
        <xdr:cNvCxnSpPr/>
      </xdr:nvCxnSpPr>
      <xdr:spPr>
        <a:xfrm flipH="1">
          <a:off x="4267200" y="1200150"/>
          <a:ext cx="533400" cy="64770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44</xdr:row>
      <xdr:rowOff>209550</xdr:rowOff>
    </xdr:from>
    <xdr:to>
      <xdr:col>31</xdr:col>
      <xdr:colOff>114300</xdr:colOff>
      <xdr:row>87</xdr:row>
      <xdr:rowOff>114300</xdr:rowOff>
    </xdr:to>
    <xdr:sp macro="" textlink="">
      <xdr:nvSpPr>
        <xdr:cNvPr id="11" name="角丸四角形 10"/>
        <xdr:cNvSpPr/>
      </xdr:nvSpPr>
      <xdr:spPr>
        <a:xfrm>
          <a:off x="285750" y="11106150"/>
          <a:ext cx="6915150" cy="10553700"/>
        </a:xfrm>
        <a:prstGeom prst="roundRect">
          <a:avLst>
            <a:gd name="adj" fmla="val 7493"/>
          </a:avLst>
        </a:prstGeom>
        <a:solidFill>
          <a:srgbClr val="FFC000">
            <a:alpha val="30000"/>
          </a:srgb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85</xdr:row>
      <xdr:rowOff>47625</xdr:rowOff>
    </xdr:from>
    <xdr:to>
      <xdr:col>29</xdr:col>
      <xdr:colOff>152400</xdr:colOff>
      <xdr:row>87</xdr:row>
      <xdr:rowOff>180976</xdr:rowOff>
    </xdr:to>
    <xdr:sp macro="" textlink="">
      <xdr:nvSpPr>
        <xdr:cNvPr id="12" name="正方形/長方形 11"/>
        <xdr:cNvSpPr/>
      </xdr:nvSpPr>
      <xdr:spPr>
        <a:xfrm>
          <a:off x="3286125" y="20288250"/>
          <a:ext cx="3219450" cy="609601"/>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実施する事業について、内容を記入または□に✓をします。</a:t>
          </a:r>
        </a:p>
      </xdr:txBody>
    </xdr:sp>
    <xdr:clientData/>
  </xdr:twoCellAnchor>
  <xdr:twoCellAnchor>
    <xdr:from>
      <xdr:col>18</xdr:col>
      <xdr:colOff>152400</xdr:colOff>
      <xdr:row>83</xdr:row>
      <xdr:rowOff>142875</xdr:rowOff>
    </xdr:from>
    <xdr:to>
      <xdr:col>19</xdr:col>
      <xdr:colOff>47626</xdr:colOff>
      <xdr:row>85</xdr:row>
      <xdr:rowOff>57151</xdr:rowOff>
    </xdr:to>
    <xdr:cxnSp macro="">
      <xdr:nvCxnSpPr>
        <xdr:cNvPr id="13" name="直線矢印コネクタ 12"/>
        <xdr:cNvCxnSpPr/>
      </xdr:nvCxnSpPr>
      <xdr:spPr>
        <a:xfrm flipH="1" flipV="1">
          <a:off x="4095750" y="19907250"/>
          <a:ext cx="114301" cy="390526"/>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9525</xdr:colOff>
      <xdr:row>121</xdr:row>
      <xdr:rowOff>85724</xdr:rowOff>
    </xdr:from>
    <xdr:to>
      <xdr:col>22</xdr:col>
      <xdr:colOff>114300</xdr:colOff>
      <xdr:row>126</xdr:row>
      <xdr:rowOff>85725</xdr:rowOff>
    </xdr:to>
    <xdr:sp macro="" textlink="">
      <xdr:nvSpPr>
        <xdr:cNvPr id="17" name="正方形/長方形 16"/>
        <xdr:cNvSpPr/>
      </xdr:nvSpPr>
      <xdr:spPr>
        <a:xfrm>
          <a:off x="3076575" y="28898849"/>
          <a:ext cx="1857375" cy="1190626"/>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単価が税込の場合は、「税込」と記入します。税込の場合、消費税は</a:t>
          </a:r>
          <a:r>
            <a:rPr kumimoji="1" lang="en-US" altLang="ja-JP" sz="1200" u="none">
              <a:solidFill>
                <a:sysClr val="windowText" lastClr="000000"/>
              </a:solidFill>
              <a:latin typeface="HGS創英角ｺﾞｼｯｸUB" panose="020B0900000000000000" pitchFamily="50" charset="-128"/>
              <a:ea typeface="HGS創英角ｺﾞｼｯｸUB" panose="020B0900000000000000" pitchFamily="50" charset="-128"/>
            </a:rPr>
            <a:t>0</a:t>
          </a:r>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円になります。</a:t>
          </a:r>
        </a:p>
      </xdr:txBody>
    </xdr:sp>
    <xdr:clientData/>
  </xdr:twoCellAnchor>
  <xdr:twoCellAnchor>
    <xdr:from>
      <xdr:col>14</xdr:col>
      <xdr:colOff>76201</xdr:colOff>
      <xdr:row>118</xdr:row>
      <xdr:rowOff>57150</xdr:rowOff>
    </xdr:from>
    <xdr:to>
      <xdr:col>17</xdr:col>
      <xdr:colOff>19050</xdr:colOff>
      <xdr:row>121</xdr:row>
      <xdr:rowOff>104775</xdr:rowOff>
    </xdr:to>
    <xdr:cxnSp macro="">
      <xdr:nvCxnSpPr>
        <xdr:cNvPr id="18" name="直線矢印コネクタ 17"/>
        <xdr:cNvCxnSpPr/>
      </xdr:nvCxnSpPr>
      <xdr:spPr>
        <a:xfrm flipH="1" flipV="1">
          <a:off x="3143251" y="28155900"/>
          <a:ext cx="600074" cy="76200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118</xdr:row>
      <xdr:rowOff>28577</xdr:rowOff>
    </xdr:from>
    <xdr:to>
      <xdr:col>23</xdr:col>
      <xdr:colOff>28575</xdr:colOff>
      <xdr:row>121</xdr:row>
      <xdr:rowOff>114300</xdr:rowOff>
    </xdr:to>
    <xdr:cxnSp macro="">
      <xdr:nvCxnSpPr>
        <xdr:cNvPr id="20" name="直線矢印コネクタ 19"/>
        <xdr:cNvCxnSpPr/>
      </xdr:nvCxnSpPr>
      <xdr:spPr>
        <a:xfrm flipV="1">
          <a:off x="4210050" y="28127327"/>
          <a:ext cx="857250" cy="80009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66674</xdr:colOff>
      <xdr:row>121</xdr:row>
      <xdr:rowOff>152400</xdr:rowOff>
    </xdr:from>
    <xdr:to>
      <xdr:col>11</xdr:col>
      <xdr:colOff>171450</xdr:colOff>
      <xdr:row>126</xdr:row>
      <xdr:rowOff>66675</xdr:rowOff>
    </xdr:to>
    <xdr:sp macro="" textlink="">
      <xdr:nvSpPr>
        <xdr:cNvPr id="22" name="正方形/長方形 21"/>
        <xdr:cNvSpPr/>
      </xdr:nvSpPr>
      <xdr:spPr>
        <a:xfrm>
          <a:off x="66674" y="28965525"/>
          <a:ext cx="2514601" cy="1104900"/>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謝礼金、打合せ経費、物品購入費、印刷経費、役務費、委託料、レンタル・リース料から該当するものを記入します。</a:t>
          </a:r>
        </a:p>
      </xdr:txBody>
    </xdr:sp>
    <xdr:clientData/>
  </xdr:twoCellAnchor>
  <xdr:twoCellAnchor>
    <xdr:from>
      <xdr:col>2</xdr:col>
      <xdr:colOff>0</xdr:colOff>
      <xdr:row>118</xdr:row>
      <xdr:rowOff>133351</xdr:rowOff>
    </xdr:from>
    <xdr:to>
      <xdr:col>4</xdr:col>
      <xdr:colOff>104775</xdr:colOff>
      <xdr:row>121</xdr:row>
      <xdr:rowOff>123825</xdr:rowOff>
    </xdr:to>
    <xdr:cxnSp macro="">
      <xdr:nvCxnSpPr>
        <xdr:cNvPr id="23" name="直線矢印コネクタ 22"/>
        <xdr:cNvCxnSpPr/>
      </xdr:nvCxnSpPr>
      <xdr:spPr>
        <a:xfrm flipH="1" flipV="1">
          <a:off x="438150" y="28232101"/>
          <a:ext cx="542925" cy="704849"/>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95250</xdr:colOff>
      <xdr:row>99</xdr:row>
      <xdr:rowOff>9525</xdr:rowOff>
    </xdr:from>
    <xdr:to>
      <xdr:col>31</xdr:col>
      <xdr:colOff>114300</xdr:colOff>
      <xdr:row>103</xdr:row>
      <xdr:rowOff>38101</xdr:rowOff>
    </xdr:to>
    <xdr:sp macro="" textlink="">
      <xdr:nvSpPr>
        <xdr:cNvPr id="25" name="正方形/長方形 24"/>
        <xdr:cNvSpPr/>
      </xdr:nvSpPr>
      <xdr:spPr>
        <a:xfrm>
          <a:off x="6010275" y="23583900"/>
          <a:ext cx="895350" cy="981076"/>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ysClr val="windowText" lastClr="000000"/>
              </a:solidFill>
              <a:latin typeface="HGS創英角ｺﾞｼｯｸUB" panose="020B0900000000000000" pitchFamily="50" charset="-128"/>
              <a:ea typeface="HGS創英角ｺﾞｼｯｸUB" panose="020B0900000000000000" pitchFamily="50" charset="-128"/>
            </a:rPr>
            <a:t>（</a:t>
          </a:r>
          <a:r>
            <a:rPr kumimoji="1" lang="en-US" altLang="ja-JP" sz="900" u="none">
              <a:solidFill>
                <a:sysClr val="windowText" lastClr="000000"/>
              </a:solidFill>
              <a:latin typeface="HGS創英角ｺﾞｼｯｸUB" panose="020B0900000000000000" pitchFamily="50" charset="-128"/>
              <a:ea typeface="HGS創英角ｺﾞｼｯｸUB" panose="020B0900000000000000" pitchFamily="50" charset="-128"/>
            </a:rPr>
            <a:t>A)(B)(C)</a:t>
          </a:r>
          <a:r>
            <a:rPr kumimoji="1" lang="ja-JP" altLang="en-US" sz="900" u="none">
              <a:solidFill>
                <a:sysClr val="windowText" lastClr="000000"/>
              </a:solidFill>
              <a:latin typeface="HGS創英角ｺﾞｼｯｸUB" panose="020B0900000000000000" pitchFamily="50" charset="-128"/>
              <a:ea typeface="HGS創英角ｺﾞｼｯｸUB" panose="020B0900000000000000" pitchFamily="50" charset="-128"/>
            </a:rPr>
            <a:t>それぞれ、次ページの金額と一致します。</a:t>
          </a:r>
        </a:p>
      </xdr:txBody>
    </xdr:sp>
    <xdr:clientData/>
  </xdr:twoCellAnchor>
  <xdr:twoCellAnchor>
    <xdr:from>
      <xdr:col>25</xdr:col>
      <xdr:colOff>209550</xdr:colOff>
      <xdr:row>101</xdr:row>
      <xdr:rowOff>23813</xdr:rowOff>
    </xdr:from>
    <xdr:to>
      <xdr:col>27</xdr:col>
      <xdr:colOff>95250</xdr:colOff>
      <xdr:row>101</xdr:row>
      <xdr:rowOff>133351</xdr:rowOff>
    </xdr:to>
    <xdr:cxnSp macro="">
      <xdr:nvCxnSpPr>
        <xdr:cNvPr id="26" name="直線矢印コネクタ 25"/>
        <xdr:cNvCxnSpPr>
          <a:stCxn id="25" idx="1"/>
        </xdr:cNvCxnSpPr>
      </xdr:nvCxnSpPr>
      <xdr:spPr>
        <a:xfrm flipH="1">
          <a:off x="5686425" y="24074438"/>
          <a:ext cx="323850" cy="10953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209550</xdr:colOff>
      <xdr:row>103</xdr:row>
      <xdr:rowOff>38100</xdr:rowOff>
    </xdr:from>
    <xdr:to>
      <xdr:col>30</xdr:col>
      <xdr:colOff>209550</xdr:colOff>
      <xdr:row>129</xdr:row>
      <xdr:rowOff>190500</xdr:rowOff>
    </xdr:to>
    <xdr:cxnSp macro="">
      <xdr:nvCxnSpPr>
        <xdr:cNvPr id="30" name="直線コネクタ 29"/>
        <xdr:cNvCxnSpPr/>
      </xdr:nvCxnSpPr>
      <xdr:spPr>
        <a:xfrm>
          <a:off x="7067550" y="25546050"/>
          <a:ext cx="0" cy="6591300"/>
        </a:xfrm>
        <a:prstGeom prst="line">
          <a:avLst/>
        </a:prstGeom>
        <a:ln w="762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95250</xdr:colOff>
      <xdr:row>129</xdr:row>
      <xdr:rowOff>133350</xdr:rowOff>
    </xdr:from>
    <xdr:to>
      <xdr:col>30</xdr:col>
      <xdr:colOff>209550</xdr:colOff>
      <xdr:row>129</xdr:row>
      <xdr:rowOff>152400</xdr:rowOff>
    </xdr:to>
    <xdr:cxnSp macro="">
      <xdr:nvCxnSpPr>
        <xdr:cNvPr id="32" name="直線矢印コネクタ 31"/>
        <xdr:cNvCxnSpPr/>
      </xdr:nvCxnSpPr>
      <xdr:spPr>
        <a:xfrm flipH="1" flipV="1">
          <a:off x="6724650" y="32080200"/>
          <a:ext cx="342900" cy="1905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128</xdr:row>
      <xdr:rowOff>152400</xdr:rowOff>
    </xdr:from>
    <xdr:to>
      <xdr:col>30</xdr:col>
      <xdr:colOff>38100</xdr:colOff>
      <xdr:row>131</xdr:row>
      <xdr:rowOff>133350</xdr:rowOff>
    </xdr:to>
    <xdr:sp macro="" textlink="">
      <xdr:nvSpPr>
        <xdr:cNvPr id="34" name="角丸四角形 33"/>
        <xdr:cNvSpPr/>
      </xdr:nvSpPr>
      <xdr:spPr>
        <a:xfrm>
          <a:off x="5372100" y="31851600"/>
          <a:ext cx="1524000" cy="723900"/>
        </a:xfrm>
        <a:prstGeom prst="roundRect">
          <a:avLst>
            <a:gd name="adj" fmla="val 7493"/>
          </a:avLst>
        </a:prstGeom>
        <a:solidFill>
          <a:srgbClr val="FFC000">
            <a:alpha val="30000"/>
          </a:srgb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99</xdr:row>
      <xdr:rowOff>123825</xdr:rowOff>
    </xdr:from>
    <xdr:to>
      <xdr:col>19</xdr:col>
      <xdr:colOff>0</xdr:colOff>
      <xdr:row>102</xdr:row>
      <xdr:rowOff>219075</xdr:rowOff>
    </xdr:to>
    <xdr:sp macro="" textlink="">
      <xdr:nvSpPr>
        <xdr:cNvPr id="36" name="正方形/長方形 35"/>
        <xdr:cNvSpPr/>
      </xdr:nvSpPr>
      <xdr:spPr>
        <a:xfrm>
          <a:off x="0" y="23698200"/>
          <a:ext cx="4162425" cy="809625"/>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ysClr val="windowText" lastClr="000000"/>
              </a:solidFill>
              <a:latin typeface="HGS創英角ｺﾞｼｯｸUB" panose="020B0900000000000000" pitchFamily="50" charset="-128"/>
              <a:ea typeface="HGS創英角ｺﾞｼｯｸUB" panose="020B0900000000000000" pitchFamily="50" charset="-128"/>
            </a:rPr>
            <a:t>⑱</a:t>
          </a:r>
          <a:r>
            <a:rPr kumimoji="1" lang="en-US" altLang="ja-JP" sz="1100" u="none">
              <a:solidFill>
                <a:sysClr val="windowText" lastClr="000000"/>
              </a:solidFill>
              <a:latin typeface="HGS創英角ｺﾞｼｯｸUB" panose="020B0900000000000000" pitchFamily="50" charset="-128"/>
              <a:ea typeface="HGS創英角ｺﾞｼｯｸUB" panose="020B0900000000000000" pitchFamily="50" charset="-128"/>
            </a:rPr>
            <a:t>-1</a:t>
          </a:r>
          <a:r>
            <a:rPr kumimoji="1" lang="ja-JP" altLang="en-US" sz="1100" u="none">
              <a:solidFill>
                <a:sysClr val="windowText" lastClr="000000"/>
              </a:solidFill>
              <a:latin typeface="HGS創英角ｺﾞｼｯｸUB" panose="020B0900000000000000" pitchFamily="50" charset="-128"/>
              <a:ea typeface="HGS創英角ｺﾞｼｯｸUB" panose="020B0900000000000000" pitchFamily="50" charset="-128"/>
            </a:rPr>
            <a:t>欄に記入できるのは、「補助対象経費」のみです（募集要項５ページ）。事業経費のうち、「補助対象とならない経費」については、次ページに記入します。</a:t>
          </a:r>
        </a:p>
      </xdr:txBody>
    </xdr:sp>
    <xdr:clientData/>
  </xdr:twoCellAnchor>
  <xdr:twoCellAnchor>
    <xdr:from>
      <xdr:col>8</xdr:col>
      <xdr:colOff>152400</xdr:colOff>
      <xdr:row>102</xdr:row>
      <xdr:rowOff>85725</xdr:rowOff>
    </xdr:from>
    <xdr:to>
      <xdr:col>11</xdr:col>
      <xdr:colOff>57150</xdr:colOff>
      <xdr:row>103</xdr:row>
      <xdr:rowOff>85725</xdr:rowOff>
    </xdr:to>
    <xdr:cxnSp macro="">
      <xdr:nvCxnSpPr>
        <xdr:cNvPr id="41" name="直線矢印コネクタ 40"/>
        <xdr:cNvCxnSpPr/>
      </xdr:nvCxnSpPr>
      <xdr:spPr>
        <a:xfrm flipH="1">
          <a:off x="1905000" y="24374475"/>
          <a:ext cx="561975" cy="238125"/>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76201</xdr:colOff>
      <xdr:row>121</xdr:row>
      <xdr:rowOff>95250</xdr:rowOff>
    </xdr:from>
    <xdr:to>
      <xdr:col>29</xdr:col>
      <xdr:colOff>200025</xdr:colOff>
      <xdr:row>126</xdr:row>
      <xdr:rowOff>28575</xdr:rowOff>
    </xdr:to>
    <xdr:sp macro="" textlink="">
      <xdr:nvSpPr>
        <xdr:cNvPr id="44" name="正方形/長方形 43"/>
        <xdr:cNvSpPr/>
      </xdr:nvSpPr>
      <xdr:spPr>
        <a:xfrm>
          <a:off x="5114926" y="28908375"/>
          <a:ext cx="1438274" cy="1123950"/>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補助対象経費のうち、補助金を充当した金額を記入します。</a:t>
          </a:r>
        </a:p>
      </xdr:txBody>
    </xdr:sp>
    <xdr:clientData/>
  </xdr:twoCellAnchor>
  <xdr:twoCellAnchor>
    <xdr:from>
      <xdr:col>26</xdr:col>
      <xdr:colOff>138113</xdr:colOff>
      <xdr:row>118</xdr:row>
      <xdr:rowOff>28577</xdr:rowOff>
    </xdr:from>
    <xdr:to>
      <xdr:col>28</xdr:col>
      <xdr:colOff>171450</xdr:colOff>
      <xdr:row>121</xdr:row>
      <xdr:rowOff>95250</xdr:rowOff>
    </xdr:to>
    <xdr:cxnSp macro="">
      <xdr:nvCxnSpPr>
        <xdr:cNvPr id="45" name="直線矢印コネクタ 44"/>
        <xdr:cNvCxnSpPr>
          <a:stCxn id="44" idx="0"/>
        </xdr:cNvCxnSpPr>
      </xdr:nvCxnSpPr>
      <xdr:spPr>
        <a:xfrm flipV="1">
          <a:off x="5834063" y="28127327"/>
          <a:ext cx="471487" cy="78104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180975</xdr:colOff>
      <xdr:row>88</xdr:row>
      <xdr:rowOff>47625</xdr:rowOff>
    </xdr:from>
    <xdr:to>
      <xdr:col>31</xdr:col>
      <xdr:colOff>123825</xdr:colOff>
      <xdr:row>91</xdr:row>
      <xdr:rowOff>66675</xdr:rowOff>
    </xdr:to>
    <xdr:sp macro="" textlink="">
      <xdr:nvSpPr>
        <xdr:cNvPr id="46" name="正方形/長方形 45"/>
        <xdr:cNvSpPr/>
      </xdr:nvSpPr>
      <xdr:spPr>
        <a:xfrm>
          <a:off x="1933575" y="21002625"/>
          <a:ext cx="4981575" cy="733425"/>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ysClr val="windowText" lastClr="000000"/>
              </a:solidFill>
              <a:latin typeface="HGS創英角ｺﾞｼｯｸUB" panose="020B0900000000000000" pitchFamily="50" charset="-128"/>
              <a:ea typeface="HGS創英角ｺﾞｼｯｸUB" panose="020B0900000000000000" pitchFamily="50" charset="-128"/>
            </a:rPr>
            <a:t>収入・支出ともに、内訳の計算と金額、金額の足しあげと収入額合計・支出額合計が一致しているか、必ず検算をしてください。</a:t>
          </a:r>
        </a:p>
      </xdr:txBody>
    </xdr:sp>
    <xdr:clientData/>
  </xdr:twoCellAnchor>
  <xdr:twoCellAnchor>
    <xdr:from>
      <xdr:col>2</xdr:col>
      <xdr:colOff>219074</xdr:colOff>
      <xdr:row>139</xdr:row>
      <xdr:rowOff>38100</xdr:rowOff>
    </xdr:from>
    <xdr:to>
      <xdr:col>22</xdr:col>
      <xdr:colOff>76199</xdr:colOff>
      <xdr:row>142</xdr:row>
      <xdr:rowOff>190500</xdr:rowOff>
    </xdr:to>
    <xdr:sp macro="" textlink="">
      <xdr:nvSpPr>
        <xdr:cNvPr id="47" name="正方形/長方形 46"/>
        <xdr:cNvSpPr/>
      </xdr:nvSpPr>
      <xdr:spPr>
        <a:xfrm>
          <a:off x="657224" y="33137475"/>
          <a:ext cx="4238625" cy="866775"/>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⑱</a:t>
          </a:r>
          <a:r>
            <a:rPr kumimoji="1" lang="en-US" altLang="ja-JP" sz="1200" u="none">
              <a:solidFill>
                <a:sysClr val="windowText" lastClr="000000"/>
              </a:solidFill>
              <a:latin typeface="HGS創英角ｺﾞｼｯｸUB" panose="020B0900000000000000" pitchFamily="50" charset="-128"/>
              <a:ea typeface="HGS創英角ｺﾞｼｯｸUB" panose="020B0900000000000000" pitchFamily="50" charset="-128"/>
            </a:rPr>
            <a:t>-2</a:t>
          </a:r>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欄には、「補助対象とならない経費」を記入します。補助対象となる、ならないについては、募集要項の５ページで確認してください。</a:t>
          </a:r>
        </a:p>
      </xdr:txBody>
    </xdr:sp>
    <xdr:clientData/>
  </xdr:twoCellAnchor>
  <xdr:twoCellAnchor>
    <xdr:from>
      <xdr:col>9</xdr:col>
      <xdr:colOff>28575</xdr:colOff>
      <xdr:row>137</xdr:row>
      <xdr:rowOff>114301</xdr:rowOff>
    </xdr:from>
    <xdr:to>
      <xdr:col>10</xdr:col>
      <xdr:colOff>47625</xdr:colOff>
      <xdr:row>139</xdr:row>
      <xdr:rowOff>28575</xdr:rowOff>
    </xdr:to>
    <xdr:cxnSp macro="">
      <xdr:nvCxnSpPr>
        <xdr:cNvPr id="48" name="直線矢印コネクタ 47"/>
        <xdr:cNvCxnSpPr/>
      </xdr:nvCxnSpPr>
      <xdr:spPr>
        <a:xfrm flipH="1" flipV="1">
          <a:off x="2000250" y="32737426"/>
          <a:ext cx="238125" cy="390524"/>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xdr:colOff>
      <xdr:row>160</xdr:row>
      <xdr:rowOff>76200</xdr:rowOff>
    </xdr:from>
    <xdr:to>
      <xdr:col>16</xdr:col>
      <xdr:colOff>200025</xdr:colOff>
      <xdr:row>162</xdr:row>
      <xdr:rowOff>200025</xdr:rowOff>
    </xdr:to>
    <xdr:sp macro="" textlink="">
      <xdr:nvSpPr>
        <xdr:cNvPr id="51" name="角丸四角形 50"/>
        <xdr:cNvSpPr/>
      </xdr:nvSpPr>
      <xdr:spPr>
        <a:xfrm>
          <a:off x="2628901" y="38176200"/>
          <a:ext cx="1076324" cy="600075"/>
        </a:xfrm>
        <a:prstGeom prst="roundRect">
          <a:avLst>
            <a:gd name="adj" fmla="val 7493"/>
          </a:avLst>
        </a:prstGeom>
        <a:solidFill>
          <a:srgbClr val="FFC000">
            <a:alpha val="30000"/>
          </a:srgb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150</xdr:row>
      <xdr:rowOff>114301</xdr:rowOff>
    </xdr:from>
    <xdr:to>
      <xdr:col>15</xdr:col>
      <xdr:colOff>209550</xdr:colOff>
      <xdr:row>154</xdr:row>
      <xdr:rowOff>95250</xdr:rowOff>
    </xdr:to>
    <xdr:sp macro="" textlink="">
      <xdr:nvSpPr>
        <xdr:cNvPr id="54" name="正方形/長方形 53"/>
        <xdr:cNvSpPr/>
      </xdr:nvSpPr>
      <xdr:spPr>
        <a:xfrm>
          <a:off x="104775" y="35833051"/>
          <a:ext cx="3390900" cy="933449"/>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⑲⑳の</a:t>
          </a:r>
          <a:r>
            <a:rPr kumimoji="1" lang="en-US" altLang="ja-JP" sz="1200" u="none">
              <a:solidFill>
                <a:sysClr val="windowText" lastClr="000000"/>
              </a:solidFill>
              <a:latin typeface="HGS創英角ｺﾞｼｯｸUB" panose="020B0900000000000000" pitchFamily="50" charset="-128"/>
              <a:ea typeface="HGS創英角ｺﾞｼｯｸUB" panose="020B0900000000000000" pitchFamily="50" charset="-128"/>
            </a:rPr>
            <a:t>(A)(B)(C)(D)</a:t>
          </a:r>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の金額は、⑱</a:t>
          </a:r>
          <a:r>
            <a:rPr kumimoji="1" lang="en-US" altLang="ja-JP" sz="1200" u="none">
              <a:solidFill>
                <a:sysClr val="windowText" lastClr="000000"/>
              </a:solidFill>
              <a:latin typeface="HGS創英角ｺﾞｼｯｸUB" panose="020B0900000000000000" pitchFamily="50" charset="-128"/>
              <a:ea typeface="HGS創英角ｺﾞｼｯｸUB" panose="020B0900000000000000" pitchFamily="50" charset="-128"/>
            </a:rPr>
            <a:t>-1</a:t>
          </a:r>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、⑱</a:t>
          </a:r>
          <a:r>
            <a:rPr kumimoji="1" lang="en-US" altLang="ja-JP" sz="1200" u="none">
              <a:solidFill>
                <a:sysClr val="windowText" lastClr="000000"/>
              </a:solidFill>
              <a:latin typeface="HGS創英角ｺﾞｼｯｸUB" panose="020B0900000000000000" pitchFamily="50" charset="-128"/>
              <a:ea typeface="HGS創英角ｺﾞｼｯｸUB" panose="020B0900000000000000" pitchFamily="50" charset="-128"/>
            </a:rPr>
            <a:t>-2</a:t>
          </a:r>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の</a:t>
          </a:r>
          <a:r>
            <a:rPr kumimoji="1" lang="en-US" altLang="ja-JP" sz="1200" u="none">
              <a:solidFill>
                <a:sysClr val="windowText" lastClr="000000"/>
              </a:solidFill>
              <a:latin typeface="HGS創英角ｺﾞｼｯｸUB" panose="020B0900000000000000" pitchFamily="50" charset="-128"/>
              <a:ea typeface="HGS創英角ｺﾞｼｯｸUB" panose="020B0900000000000000" pitchFamily="50" charset="-128"/>
            </a:rPr>
            <a:t>(A)(B)(C)(D)</a:t>
          </a:r>
          <a:r>
            <a:rPr kumimoji="1" lang="ja-JP" altLang="en-US" sz="1200" u="none">
              <a:solidFill>
                <a:sysClr val="windowText" lastClr="000000"/>
              </a:solidFill>
              <a:latin typeface="HGS創英角ｺﾞｼｯｸUB" panose="020B0900000000000000" pitchFamily="50" charset="-128"/>
              <a:ea typeface="HGS創英角ｺﾞｼｯｸUB" panose="020B0900000000000000" pitchFamily="50" charset="-128"/>
            </a:rPr>
            <a:t>の金額と一致します。</a:t>
          </a:r>
        </a:p>
      </xdr:txBody>
    </xdr:sp>
    <xdr:clientData/>
  </xdr:twoCellAnchor>
  <xdr:twoCellAnchor>
    <xdr:from>
      <xdr:col>1</xdr:col>
      <xdr:colOff>0</xdr:colOff>
      <xdr:row>166</xdr:row>
      <xdr:rowOff>38100</xdr:rowOff>
    </xdr:from>
    <xdr:to>
      <xdr:col>6</xdr:col>
      <xdr:colOff>17809</xdr:colOff>
      <xdr:row>168</xdr:row>
      <xdr:rowOff>161925</xdr:rowOff>
    </xdr:to>
    <xdr:sp macro="" textlink="">
      <xdr:nvSpPr>
        <xdr:cNvPr id="67" name="角丸四角形 66"/>
        <xdr:cNvSpPr/>
      </xdr:nvSpPr>
      <xdr:spPr>
        <a:xfrm>
          <a:off x="219075" y="39566850"/>
          <a:ext cx="1113184" cy="600075"/>
        </a:xfrm>
        <a:prstGeom prst="roundRect">
          <a:avLst>
            <a:gd name="adj" fmla="val 7493"/>
          </a:avLst>
        </a:prstGeom>
        <a:solidFill>
          <a:srgbClr val="FFC000">
            <a:alpha val="30000"/>
          </a:srgb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142874</xdr:colOff>
      <xdr:row>169</xdr:row>
      <xdr:rowOff>28575</xdr:rowOff>
    </xdr:from>
    <xdr:to>
      <xdr:col>28</xdr:col>
      <xdr:colOff>28574</xdr:colOff>
      <xdr:row>175</xdr:row>
      <xdr:rowOff>190500</xdr:rowOff>
    </xdr:to>
    <xdr:sp macro="" textlink="">
      <xdr:nvSpPr>
        <xdr:cNvPr id="68" name="角丸四角形 67"/>
        <xdr:cNvSpPr/>
      </xdr:nvSpPr>
      <xdr:spPr>
        <a:xfrm>
          <a:off x="361949" y="40271700"/>
          <a:ext cx="5800725" cy="1590675"/>
        </a:xfrm>
        <a:prstGeom prst="roundRect">
          <a:avLst>
            <a:gd name="adj" fmla="val 7493"/>
          </a:avLst>
        </a:prstGeom>
        <a:solidFill>
          <a:srgbClr val="FFC000">
            <a:alpha val="30000"/>
          </a:srgb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200025</xdr:colOff>
      <xdr:row>162</xdr:row>
      <xdr:rowOff>142875</xdr:rowOff>
    </xdr:from>
    <xdr:to>
      <xdr:col>31</xdr:col>
      <xdr:colOff>66675</xdr:colOff>
      <xdr:row>168</xdr:row>
      <xdr:rowOff>95250</xdr:rowOff>
    </xdr:to>
    <xdr:sp macro="" textlink="">
      <xdr:nvSpPr>
        <xdr:cNvPr id="69" name="正方形/長方形 68"/>
        <xdr:cNvSpPr/>
      </xdr:nvSpPr>
      <xdr:spPr>
        <a:xfrm>
          <a:off x="4362450" y="38719125"/>
          <a:ext cx="2495550" cy="1381125"/>
        </a:xfrm>
        <a:prstGeom prst="rect">
          <a:avLst/>
        </a:prstGeom>
        <a:solidFill>
          <a:schemeClr val="bg1">
            <a:lumMod val="9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ysClr val="windowText" lastClr="000000"/>
              </a:solidFill>
              <a:latin typeface="HGS創英角ｺﾞｼｯｸUB" panose="020B0900000000000000" pitchFamily="50" charset="-128"/>
              <a:ea typeface="HGS創英角ｺﾞｼｯｸUB" panose="020B0900000000000000" pitchFamily="50" charset="-128"/>
            </a:rPr>
            <a:t>計算式をもとに、「補助金交付申請額」を記入します。「補助金交付申請額」は、様式第１号「補助金交付申請書」の「申請金額」と一致します。</a:t>
          </a:r>
        </a:p>
      </xdr:txBody>
    </xdr:sp>
    <xdr:clientData/>
  </xdr:twoCellAnchor>
  <xdr:twoCellAnchor>
    <xdr:from>
      <xdr:col>4</xdr:col>
      <xdr:colOff>190500</xdr:colOff>
      <xdr:row>167</xdr:row>
      <xdr:rowOff>114300</xdr:rowOff>
    </xdr:from>
    <xdr:to>
      <xdr:col>22</xdr:col>
      <xdr:colOff>180975</xdr:colOff>
      <xdr:row>171</xdr:row>
      <xdr:rowOff>95250</xdr:rowOff>
    </xdr:to>
    <xdr:cxnSp macro="">
      <xdr:nvCxnSpPr>
        <xdr:cNvPr id="71" name="直線矢印コネクタ 70"/>
        <xdr:cNvCxnSpPr/>
      </xdr:nvCxnSpPr>
      <xdr:spPr>
        <a:xfrm>
          <a:off x="1066800" y="39881175"/>
          <a:ext cx="3933825" cy="93345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162</xdr:row>
      <xdr:rowOff>47625</xdr:rowOff>
    </xdr:from>
    <xdr:to>
      <xdr:col>13</xdr:col>
      <xdr:colOff>76200</xdr:colOff>
      <xdr:row>171</xdr:row>
      <xdr:rowOff>66675</xdr:rowOff>
    </xdr:to>
    <xdr:cxnSp macro="">
      <xdr:nvCxnSpPr>
        <xdr:cNvPr id="73" name="直線矢印コネクタ 72"/>
        <xdr:cNvCxnSpPr/>
      </xdr:nvCxnSpPr>
      <xdr:spPr>
        <a:xfrm flipH="1">
          <a:off x="2543175" y="38623875"/>
          <a:ext cx="381000" cy="2162175"/>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123825</xdr:colOff>
      <xdr:row>167</xdr:row>
      <xdr:rowOff>47625</xdr:rowOff>
    </xdr:from>
    <xdr:to>
      <xdr:col>27</xdr:col>
      <xdr:colOff>123827</xdr:colOff>
      <xdr:row>169</xdr:row>
      <xdr:rowOff>171451</xdr:rowOff>
    </xdr:to>
    <xdr:cxnSp macro="">
      <xdr:nvCxnSpPr>
        <xdr:cNvPr id="76" name="直線矢印コネクタ 75"/>
        <xdr:cNvCxnSpPr/>
      </xdr:nvCxnSpPr>
      <xdr:spPr>
        <a:xfrm>
          <a:off x="6038850" y="39814500"/>
          <a:ext cx="2" cy="600076"/>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9526</xdr:colOff>
      <xdr:row>100</xdr:row>
      <xdr:rowOff>47625</xdr:rowOff>
    </xdr:from>
    <xdr:to>
      <xdr:col>27</xdr:col>
      <xdr:colOff>9526</xdr:colOff>
      <xdr:row>102</xdr:row>
      <xdr:rowOff>133350</xdr:rowOff>
    </xdr:to>
    <xdr:sp macro="" textlink="">
      <xdr:nvSpPr>
        <xdr:cNvPr id="87" name="角丸四角形 86"/>
        <xdr:cNvSpPr/>
      </xdr:nvSpPr>
      <xdr:spPr>
        <a:xfrm>
          <a:off x="5048251" y="23860125"/>
          <a:ext cx="876300" cy="561975"/>
        </a:xfrm>
        <a:prstGeom prst="roundRect">
          <a:avLst>
            <a:gd name="adj" fmla="val 7493"/>
          </a:avLst>
        </a:prstGeom>
        <a:solidFill>
          <a:srgbClr val="FFC000">
            <a:alpha val="30000"/>
          </a:srgb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19052</xdr:colOff>
      <xdr:row>153</xdr:row>
      <xdr:rowOff>190500</xdr:rowOff>
    </xdr:from>
    <xdr:to>
      <xdr:col>3</xdr:col>
      <xdr:colOff>28575</xdr:colOff>
      <xdr:row>157</xdr:row>
      <xdr:rowOff>38101</xdr:rowOff>
    </xdr:to>
    <xdr:cxnSp macro="">
      <xdr:nvCxnSpPr>
        <xdr:cNvPr id="93" name="直線矢印コネクタ 92"/>
        <xdr:cNvCxnSpPr/>
      </xdr:nvCxnSpPr>
      <xdr:spPr>
        <a:xfrm flipH="1">
          <a:off x="676277" y="36623625"/>
          <a:ext cx="9523" cy="80010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abSelected="1" view="pageBreakPreview" zoomScaleNormal="100" zoomScaleSheetLayoutView="100" workbookViewId="0">
      <selection activeCell="AA1" sqref="AA1:AF1"/>
    </sheetView>
  </sheetViews>
  <sheetFormatPr defaultColWidth="2.90625" defaultRowHeight="19.5" customHeight="1" x14ac:dyDescent="0.2"/>
  <cols>
    <col min="1" max="34" width="2.90625" style="71"/>
    <col min="35" max="35" width="2.90625" style="71" bestFit="1" customWidth="1"/>
    <col min="36" max="16384" width="2.90625" style="71"/>
  </cols>
  <sheetData>
    <row r="1" spans="1:33" s="72" customFormat="1" ht="19.5" customHeight="1" x14ac:dyDescent="0.2">
      <c r="AA1" s="303" t="s">
        <v>254</v>
      </c>
      <c r="AB1" s="303"/>
      <c r="AC1" s="303"/>
      <c r="AD1" s="303"/>
      <c r="AE1" s="303"/>
      <c r="AF1" s="303"/>
    </row>
    <row r="2" spans="1:33" s="72" customFormat="1" ht="19.5" customHeight="1" x14ac:dyDescent="0.2">
      <c r="A2" s="239" t="s">
        <v>253</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73"/>
    </row>
    <row r="3" spans="1:33" s="75" customFormat="1" ht="19.5" customHeight="1" thickBot="1" x14ac:dyDescent="0.25">
      <c r="A3" s="74"/>
      <c r="B3" s="74"/>
      <c r="C3" s="74"/>
      <c r="D3" s="74"/>
      <c r="E3" s="74"/>
      <c r="F3" s="74"/>
      <c r="G3" s="74"/>
      <c r="H3" s="74"/>
      <c r="I3" s="74"/>
      <c r="J3" s="74"/>
      <c r="K3" s="74"/>
      <c r="L3" s="74"/>
      <c r="M3" s="74"/>
      <c r="N3" s="74"/>
      <c r="O3" s="74"/>
      <c r="P3" s="74"/>
      <c r="Q3" s="74"/>
      <c r="R3" s="74"/>
      <c r="S3" s="74"/>
      <c r="T3" s="74"/>
      <c r="U3" s="74"/>
      <c r="V3" s="74"/>
      <c r="W3" s="74"/>
      <c r="X3" s="74"/>
      <c r="AD3" s="74"/>
      <c r="AE3" s="74"/>
      <c r="AG3" s="76"/>
    </row>
    <row r="4" spans="1:33" ht="19.5" customHeight="1" thickBot="1" x14ac:dyDescent="0.25">
      <c r="A4" s="77" t="s">
        <v>174</v>
      </c>
      <c r="B4" s="75"/>
      <c r="C4" s="77"/>
      <c r="S4" s="273" t="s">
        <v>224</v>
      </c>
      <c r="T4" s="274"/>
      <c r="U4" s="274"/>
      <c r="V4" s="274"/>
      <c r="W4" s="274"/>
      <c r="X4" s="274"/>
      <c r="Y4" s="274"/>
      <c r="Z4" s="280" t="s">
        <v>172</v>
      </c>
      <c r="AA4" s="281"/>
      <c r="AB4" s="279"/>
      <c r="AC4" s="279"/>
      <c r="AD4" s="279"/>
      <c r="AE4" s="279"/>
      <c r="AF4" s="78" t="s">
        <v>169</v>
      </c>
    </row>
    <row r="5" spans="1:33" ht="19.5" customHeight="1" thickBot="1" x14ac:dyDescent="0.25">
      <c r="A5" s="244" t="s">
        <v>67</v>
      </c>
      <c r="B5" s="245"/>
      <c r="C5" s="245"/>
      <c r="D5" s="245"/>
      <c r="E5" s="245"/>
      <c r="F5" s="245"/>
      <c r="G5" s="245"/>
      <c r="H5" s="245"/>
      <c r="I5" s="246"/>
      <c r="J5" s="253" t="s">
        <v>62</v>
      </c>
      <c r="K5" s="254"/>
      <c r="L5" s="255"/>
      <c r="M5" s="255"/>
      <c r="N5" s="253" t="s">
        <v>166</v>
      </c>
      <c r="O5" s="265"/>
      <c r="P5" s="265"/>
      <c r="Q5" s="265"/>
      <c r="R5" s="265"/>
      <c r="S5" s="265"/>
      <c r="T5" s="265"/>
      <c r="U5" s="265"/>
      <c r="V5" s="265"/>
      <c r="W5" s="265"/>
      <c r="X5" s="265"/>
      <c r="Y5" s="265"/>
      <c r="Z5" s="265"/>
      <c r="AA5" s="265"/>
      <c r="AB5" s="265"/>
      <c r="AC5" s="265"/>
      <c r="AD5" s="265"/>
      <c r="AE5" s="265"/>
      <c r="AF5" s="266"/>
    </row>
    <row r="6" spans="1:33" ht="19.5" customHeight="1" thickTop="1" x14ac:dyDescent="0.2">
      <c r="A6" s="283" t="s">
        <v>177</v>
      </c>
      <c r="B6" s="284"/>
      <c r="C6" s="284"/>
      <c r="D6" s="284"/>
      <c r="E6" s="284"/>
      <c r="F6" s="284"/>
      <c r="G6" s="284"/>
      <c r="H6" s="285" t="s">
        <v>175</v>
      </c>
      <c r="I6" s="286"/>
      <c r="J6" s="140"/>
      <c r="K6" s="141"/>
      <c r="L6" s="142"/>
      <c r="M6" s="142"/>
      <c r="N6" s="267" t="s">
        <v>181</v>
      </c>
      <c r="O6" s="268"/>
      <c r="P6" s="268"/>
      <c r="Q6" s="268"/>
      <c r="R6" s="268"/>
      <c r="S6" s="268"/>
      <c r="T6" s="268"/>
      <c r="U6" s="268"/>
      <c r="V6" s="268"/>
      <c r="W6" s="268"/>
      <c r="X6" s="268"/>
      <c r="Y6" s="268"/>
      <c r="Z6" s="268"/>
      <c r="AA6" s="268"/>
      <c r="AB6" s="268"/>
      <c r="AC6" s="268"/>
      <c r="AD6" s="268"/>
      <c r="AE6" s="268"/>
      <c r="AF6" s="269"/>
    </row>
    <row r="7" spans="1:33" ht="19.5" customHeight="1" x14ac:dyDescent="0.2">
      <c r="A7" s="137"/>
      <c r="B7" s="138"/>
      <c r="C7" s="138"/>
      <c r="D7" s="138"/>
      <c r="E7" s="138"/>
      <c r="F7" s="138"/>
      <c r="G7" s="138"/>
      <c r="H7" s="138"/>
      <c r="I7" s="139"/>
      <c r="J7" s="140"/>
      <c r="K7" s="141"/>
      <c r="L7" s="142"/>
      <c r="M7" s="142"/>
      <c r="N7" s="143"/>
      <c r="O7" s="144"/>
      <c r="P7" s="144"/>
      <c r="Q7" s="144"/>
      <c r="R7" s="144"/>
      <c r="S7" s="144"/>
      <c r="T7" s="144"/>
      <c r="U7" s="144"/>
      <c r="V7" s="144"/>
      <c r="W7" s="144"/>
      <c r="X7" s="144"/>
      <c r="Y7" s="144"/>
      <c r="Z7" s="144"/>
      <c r="AA7" s="144"/>
      <c r="AB7" s="144"/>
      <c r="AC7" s="144"/>
      <c r="AD7" s="144"/>
      <c r="AE7" s="144"/>
      <c r="AF7" s="145"/>
    </row>
    <row r="8" spans="1:33" ht="19.5" customHeight="1" x14ac:dyDescent="0.2">
      <c r="A8" s="247"/>
      <c r="B8" s="248"/>
      <c r="C8" s="248"/>
      <c r="D8" s="248"/>
      <c r="E8" s="248"/>
      <c r="F8" s="248"/>
      <c r="G8" s="248"/>
      <c r="H8" s="248"/>
      <c r="I8" s="249"/>
      <c r="J8" s="270"/>
      <c r="K8" s="271"/>
      <c r="L8" s="272"/>
      <c r="M8" s="272"/>
      <c r="N8" s="134"/>
      <c r="O8" s="135"/>
      <c r="P8" s="135"/>
      <c r="Q8" s="135"/>
      <c r="R8" s="135"/>
      <c r="S8" s="135"/>
      <c r="T8" s="135"/>
      <c r="U8" s="135"/>
      <c r="V8" s="135"/>
      <c r="W8" s="135"/>
      <c r="X8" s="135"/>
      <c r="Y8" s="135"/>
      <c r="Z8" s="135"/>
      <c r="AA8" s="135"/>
      <c r="AB8" s="135"/>
      <c r="AC8" s="135"/>
      <c r="AD8" s="135"/>
      <c r="AE8" s="135"/>
      <c r="AF8" s="136"/>
    </row>
    <row r="9" spans="1:33" ht="19.5" customHeight="1" thickBot="1" x14ac:dyDescent="0.25">
      <c r="A9" s="250"/>
      <c r="B9" s="251"/>
      <c r="C9" s="251"/>
      <c r="D9" s="251"/>
      <c r="E9" s="251"/>
      <c r="F9" s="251"/>
      <c r="G9" s="251"/>
      <c r="H9" s="251"/>
      <c r="I9" s="252"/>
      <c r="J9" s="256"/>
      <c r="K9" s="257"/>
      <c r="L9" s="258"/>
      <c r="M9" s="258"/>
      <c r="N9" s="259"/>
      <c r="O9" s="260"/>
      <c r="P9" s="260"/>
      <c r="Q9" s="260"/>
      <c r="R9" s="260"/>
      <c r="S9" s="260"/>
      <c r="T9" s="260"/>
      <c r="U9" s="260"/>
      <c r="V9" s="260"/>
      <c r="W9" s="260"/>
      <c r="X9" s="260"/>
      <c r="Y9" s="260"/>
      <c r="Z9" s="260"/>
      <c r="AA9" s="260"/>
      <c r="AB9" s="260"/>
      <c r="AC9" s="260"/>
      <c r="AD9" s="260"/>
      <c r="AE9" s="260"/>
      <c r="AF9" s="261"/>
    </row>
    <row r="10" spans="1:33" ht="19.5" customHeight="1" thickBot="1" x14ac:dyDescent="0.25">
      <c r="A10" s="290" t="s">
        <v>173</v>
      </c>
      <c r="B10" s="277"/>
      <c r="C10" s="277"/>
      <c r="D10" s="277"/>
      <c r="E10" s="277"/>
      <c r="F10" s="277"/>
      <c r="G10" s="277"/>
      <c r="H10" s="291" t="s">
        <v>176</v>
      </c>
      <c r="I10" s="292"/>
      <c r="J10" s="242"/>
      <c r="K10" s="243"/>
      <c r="L10" s="243"/>
      <c r="M10" s="243"/>
      <c r="N10" s="287" t="s">
        <v>228</v>
      </c>
      <c r="O10" s="288"/>
      <c r="P10" s="288"/>
      <c r="Q10" s="288"/>
      <c r="R10" s="288"/>
      <c r="S10" s="288"/>
      <c r="T10" s="288"/>
      <c r="U10" s="288"/>
      <c r="V10" s="288"/>
      <c r="W10" s="288"/>
      <c r="X10" s="288"/>
      <c r="Y10" s="288"/>
      <c r="Z10" s="288"/>
      <c r="AA10" s="288"/>
      <c r="AB10" s="288"/>
      <c r="AC10" s="288"/>
      <c r="AD10" s="288"/>
      <c r="AE10" s="288"/>
      <c r="AF10" s="289"/>
    </row>
    <row r="11" spans="1:33" ht="19.5" customHeight="1" x14ac:dyDescent="0.2">
      <c r="A11" s="79"/>
      <c r="B11" s="80"/>
      <c r="C11" s="80"/>
      <c r="H11" s="81"/>
      <c r="I11" s="81"/>
      <c r="J11" s="81"/>
      <c r="K11" s="81"/>
      <c r="L11" s="81"/>
      <c r="M11" s="81"/>
      <c r="N11" s="82"/>
      <c r="O11" s="82"/>
      <c r="P11" s="82"/>
      <c r="Q11" s="82"/>
      <c r="R11" s="82"/>
      <c r="S11" s="82"/>
      <c r="T11" s="82"/>
      <c r="U11" s="82"/>
      <c r="V11" s="82"/>
      <c r="W11" s="82"/>
      <c r="X11" s="82"/>
      <c r="Y11" s="82"/>
      <c r="Z11" s="82"/>
      <c r="AA11" s="82"/>
    </row>
    <row r="12" spans="1:33" ht="19.5" customHeight="1" thickBot="1" x14ac:dyDescent="0.25">
      <c r="A12" s="77" t="s">
        <v>180</v>
      </c>
      <c r="B12" s="83"/>
      <c r="C12" s="83"/>
      <c r="D12" s="83"/>
      <c r="E12" s="83"/>
      <c r="F12" s="83"/>
      <c r="G12" s="83"/>
      <c r="H12" s="83"/>
      <c r="I12" s="83"/>
      <c r="J12" s="83"/>
      <c r="K12" s="83"/>
      <c r="L12" s="84"/>
      <c r="M12" s="84"/>
      <c r="N12" s="84"/>
      <c r="O12" s="85"/>
      <c r="P12" s="84"/>
      <c r="Q12" s="84"/>
      <c r="R12" s="84"/>
      <c r="S12" s="85"/>
      <c r="T12" s="81"/>
      <c r="U12" s="81"/>
      <c r="V12" s="81"/>
      <c r="W12" s="81"/>
      <c r="X12" s="81"/>
      <c r="Y12" s="81"/>
      <c r="Z12" s="81"/>
      <c r="AB12" s="84"/>
      <c r="AC12" s="84"/>
      <c r="AD12" s="84"/>
      <c r="AE12" s="84"/>
      <c r="AF12" s="86"/>
    </row>
    <row r="13" spans="1:33" ht="24" customHeight="1" thickBot="1" x14ac:dyDescent="0.25">
      <c r="A13" s="297" t="s">
        <v>66</v>
      </c>
      <c r="B13" s="298"/>
      <c r="C13" s="298"/>
      <c r="D13" s="298"/>
      <c r="E13" s="298"/>
      <c r="F13" s="298"/>
      <c r="G13" s="298"/>
      <c r="H13" s="298"/>
      <c r="I13" s="298"/>
      <c r="J13" s="298"/>
      <c r="K13" s="298"/>
      <c r="L13" s="298"/>
      <c r="M13" s="298"/>
      <c r="N13" s="299"/>
      <c r="O13" s="149" t="s">
        <v>179</v>
      </c>
      <c r="P13" s="150"/>
      <c r="Q13" s="150"/>
      <c r="R13" s="150"/>
      <c r="S13" s="150"/>
      <c r="T13" s="150"/>
      <c r="U13" s="150"/>
      <c r="V13" s="150"/>
      <c r="W13" s="150"/>
      <c r="X13" s="150"/>
      <c r="Y13" s="150"/>
      <c r="Z13" s="151"/>
      <c r="AA13" s="146" t="s">
        <v>62</v>
      </c>
      <c r="AB13" s="147"/>
      <c r="AC13" s="148"/>
      <c r="AD13" s="149" t="s">
        <v>167</v>
      </c>
      <c r="AE13" s="150"/>
      <c r="AF13" s="151"/>
    </row>
    <row r="14" spans="1:33" ht="19.5" customHeight="1" thickTop="1" x14ac:dyDescent="0.2">
      <c r="A14" s="213" t="s">
        <v>170</v>
      </c>
      <c r="B14" s="214"/>
      <c r="C14" s="240"/>
      <c r="D14" s="240"/>
      <c r="E14" s="240"/>
      <c r="F14" s="240"/>
      <c r="G14" s="240"/>
      <c r="H14" s="240"/>
      <c r="I14" s="240"/>
      <c r="J14" s="240"/>
      <c r="K14" s="240"/>
      <c r="L14" s="240"/>
      <c r="M14" s="240"/>
      <c r="N14" s="241"/>
      <c r="O14" s="262"/>
      <c r="P14" s="263"/>
      <c r="Q14" s="263"/>
      <c r="R14" s="263"/>
      <c r="S14" s="263"/>
      <c r="T14" s="263"/>
      <c r="U14" s="263"/>
      <c r="V14" s="263"/>
      <c r="W14" s="263"/>
      <c r="X14" s="263"/>
      <c r="Y14" s="263"/>
      <c r="Z14" s="264"/>
      <c r="AA14" s="161"/>
      <c r="AB14" s="162"/>
      <c r="AC14" s="163"/>
      <c r="AD14" s="161"/>
      <c r="AE14" s="162"/>
      <c r="AF14" s="163"/>
    </row>
    <row r="15" spans="1:33" ht="19.5" customHeight="1" x14ac:dyDescent="0.2">
      <c r="A15" s="215"/>
      <c r="B15" s="216"/>
      <c r="C15" s="159"/>
      <c r="D15" s="159"/>
      <c r="E15" s="159"/>
      <c r="F15" s="159"/>
      <c r="G15" s="159"/>
      <c r="H15" s="159"/>
      <c r="I15" s="159"/>
      <c r="J15" s="159"/>
      <c r="K15" s="159"/>
      <c r="L15" s="159"/>
      <c r="M15" s="159"/>
      <c r="N15" s="160"/>
      <c r="O15" s="167"/>
      <c r="P15" s="168"/>
      <c r="Q15" s="168"/>
      <c r="R15" s="168"/>
      <c r="S15" s="168"/>
      <c r="T15" s="168"/>
      <c r="U15" s="168"/>
      <c r="V15" s="168"/>
      <c r="W15" s="168"/>
      <c r="X15" s="168"/>
      <c r="Y15" s="168"/>
      <c r="Z15" s="169"/>
      <c r="AA15" s="161"/>
      <c r="AB15" s="162"/>
      <c r="AC15" s="163"/>
      <c r="AD15" s="161"/>
      <c r="AE15" s="162"/>
      <c r="AF15" s="163"/>
    </row>
    <row r="16" spans="1:33" ht="19.5" customHeight="1" thickBot="1" x14ac:dyDescent="0.25">
      <c r="A16" s="217"/>
      <c r="B16" s="218"/>
      <c r="C16" s="193"/>
      <c r="D16" s="193"/>
      <c r="E16" s="193"/>
      <c r="F16" s="193"/>
      <c r="G16" s="193"/>
      <c r="H16" s="193"/>
      <c r="I16" s="193"/>
      <c r="J16" s="193"/>
      <c r="K16" s="193"/>
      <c r="L16" s="193"/>
      <c r="M16" s="193"/>
      <c r="N16" s="194"/>
      <c r="O16" s="190"/>
      <c r="P16" s="191"/>
      <c r="Q16" s="191"/>
      <c r="R16" s="191"/>
      <c r="S16" s="191"/>
      <c r="T16" s="191"/>
      <c r="U16" s="191"/>
      <c r="V16" s="191"/>
      <c r="W16" s="191"/>
      <c r="X16" s="191"/>
      <c r="Y16" s="191"/>
      <c r="Z16" s="192"/>
      <c r="AA16" s="184"/>
      <c r="AB16" s="185"/>
      <c r="AC16" s="186"/>
      <c r="AD16" s="198"/>
      <c r="AE16" s="199"/>
      <c r="AF16" s="200"/>
    </row>
    <row r="17" spans="1:32" ht="19.5" customHeight="1" x14ac:dyDescent="0.2">
      <c r="A17" s="219" t="s">
        <v>185</v>
      </c>
      <c r="B17" s="220"/>
      <c r="C17" s="164"/>
      <c r="D17" s="164"/>
      <c r="E17" s="164"/>
      <c r="F17" s="164"/>
      <c r="G17" s="164"/>
      <c r="H17" s="164"/>
      <c r="I17" s="164"/>
      <c r="J17" s="164"/>
      <c r="K17" s="164"/>
      <c r="L17" s="164"/>
      <c r="M17" s="164"/>
      <c r="N17" s="165"/>
      <c r="O17" s="166"/>
      <c r="P17" s="157"/>
      <c r="Q17" s="157"/>
      <c r="R17" s="157"/>
      <c r="S17" s="157"/>
      <c r="T17" s="157"/>
      <c r="U17" s="157"/>
      <c r="V17" s="157"/>
      <c r="W17" s="157"/>
      <c r="X17" s="157"/>
      <c r="Y17" s="157"/>
      <c r="Z17" s="158"/>
      <c r="AA17" s="154"/>
      <c r="AB17" s="155"/>
      <c r="AC17" s="156"/>
      <c r="AD17" s="161"/>
      <c r="AE17" s="162"/>
      <c r="AF17" s="163"/>
    </row>
    <row r="18" spans="1:32" ht="19.5" customHeight="1" x14ac:dyDescent="0.2">
      <c r="A18" s="215"/>
      <c r="B18" s="216"/>
      <c r="C18" s="159"/>
      <c r="D18" s="159"/>
      <c r="E18" s="159"/>
      <c r="F18" s="159"/>
      <c r="G18" s="159"/>
      <c r="H18" s="159"/>
      <c r="I18" s="159"/>
      <c r="J18" s="159"/>
      <c r="K18" s="159"/>
      <c r="L18" s="159"/>
      <c r="M18" s="159"/>
      <c r="N18" s="160"/>
      <c r="O18" s="190"/>
      <c r="P18" s="191"/>
      <c r="Q18" s="191"/>
      <c r="R18" s="191"/>
      <c r="S18" s="191"/>
      <c r="T18" s="191"/>
      <c r="U18" s="191"/>
      <c r="V18" s="191"/>
      <c r="W18" s="191"/>
      <c r="X18" s="191"/>
      <c r="Y18" s="191"/>
      <c r="Z18" s="192"/>
      <c r="AA18" s="187"/>
      <c r="AB18" s="188"/>
      <c r="AC18" s="189"/>
      <c r="AD18" s="161"/>
      <c r="AE18" s="162"/>
      <c r="AF18" s="163"/>
    </row>
    <row r="19" spans="1:32" ht="19.5" customHeight="1" thickBot="1" x14ac:dyDescent="0.25">
      <c r="A19" s="217"/>
      <c r="B19" s="218"/>
      <c r="C19" s="193"/>
      <c r="D19" s="193"/>
      <c r="E19" s="193"/>
      <c r="F19" s="193"/>
      <c r="G19" s="193"/>
      <c r="H19" s="193"/>
      <c r="I19" s="193"/>
      <c r="J19" s="193"/>
      <c r="K19" s="193"/>
      <c r="L19" s="193"/>
      <c r="M19" s="193"/>
      <c r="N19" s="194"/>
      <c r="O19" s="195"/>
      <c r="P19" s="196"/>
      <c r="Q19" s="196"/>
      <c r="R19" s="196"/>
      <c r="S19" s="196"/>
      <c r="T19" s="196"/>
      <c r="U19" s="196"/>
      <c r="V19" s="196"/>
      <c r="W19" s="196"/>
      <c r="X19" s="196"/>
      <c r="Y19" s="196"/>
      <c r="Z19" s="197"/>
      <c r="AA19" s="198"/>
      <c r="AB19" s="199"/>
      <c r="AC19" s="200"/>
      <c r="AD19" s="184"/>
      <c r="AE19" s="185"/>
      <c r="AF19" s="186"/>
    </row>
    <row r="20" spans="1:32" ht="19.5" customHeight="1" x14ac:dyDescent="0.2">
      <c r="A20" s="221" t="s">
        <v>216</v>
      </c>
      <c r="B20" s="222"/>
      <c r="C20" s="152"/>
      <c r="D20" s="152"/>
      <c r="E20" s="152"/>
      <c r="F20" s="152"/>
      <c r="G20" s="152"/>
      <c r="H20" s="152"/>
      <c r="I20" s="152"/>
      <c r="J20" s="152"/>
      <c r="K20" s="152"/>
      <c r="L20" s="152"/>
      <c r="M20" s="152"/>
      <c r="N20" s="153"/>
      <c r="O20" s="157"/>
      <c r="P20" s="157"/>
      <c r="Q20" s="157"/>
      <c r="R20" s="157"/>
      <c r="S20" s="157"/>
      <c r="T20" s="157"/>
      <c r="U20" s="157"/>
      <c r="V20" s="157"/>
      <c r="W20" s="157"/>
      <c r="X20" s="157"/>
      <c r="Y20" s="157"/>
      <c r="Z20" s="158"/>
      <c r="AA20" s="154"/>
      <c r="AB20" s="155"/>
      <c r="AC20" s="156"/>
      <c r="AD20" s="236"/>
      <c r="AE20" s="237"/>
      <c r="AF20" s="238"/>
    </row>
    <row r="21" spans="1:32" ht="19.5" customHeight="1" x14ac:dyDescent="0.2">
      <c r="A21" s="223"/>
      <c r="B21" s="224"/>
      <c r="C21" s="159"/>
      <c r="D21" s="159"/>
      <c r="E21" s="159"/>
      <c r="F21" s="159"/>
      <c r="G21" s="159"/>
      <c r="H21" s="159"/>
      <c r="I21" s="159"/>
      <c r="J21" s="159"/>
      <c r="K21" s="159"/>
      <c r="L21" s="159"/>
      <c r="M21" s="159"/>
      <c r="N21" s="160"/>
      <c r="O21" s="190"/>
      <c r="P21" s="191"/>
      <c r="Q21" s="191"/>
      <c r="R21" s="191"/>
      <c r="S21" s="191"/>
      <c r="T21" s="191"/>
      <c r="U21" s="191"/>
      <c r="V21" s="191"/>
      <c r="W21" s="191"/>
      <c r="X21" s="191"/>
      <c r="Y21" s="191"/>
      <c r="Z21" s="192"/>
      <c r="AA21" s="187"/>
      <c r="AB21" s="188"/>
      <c r="AC21" s="189"/>
      <c r="AD21" s="161"/>
      <c r="AE21" s="162"/>
      <c r="AF21" s="163"/>
    </row>
    <row r="22" spans="1:32" ht="19.5" customHeight="1" thickBot="1" x14ac:dyDescent="0.25">
      <c r="A22" s="225"/>
      <c r="B22" s="226"/>
      <c r="C22" s="193"/>
      <c r="D22" s="193"/>
      <c r="E22" s="193"/>
      <c r="F22" s="193"/>
      <c r="G22" s="193"/>
      <c r="H22" s="193"/>
      <c r="I22" s="193"/>
      <c r="J22" s="193"/>
      <c r="K22" s="193"/>
      <c r="L22" s="193"/>
      <c r="M22" s="193"/>
      <c r="N22" s="194"/>
      <c r="O22" s="195"/>
      <c r="P22" s="196"/>
      <c r="Q22" s="196"/>
      <c r="R22" s="196"/>
      <c r="S22" s="196"/>
      <c r="T22" s="196"/>
      <c r="U22" s="196"/>
      <c r="V22" s="196"/>
      <c r="W22" s="196"/>
      <c r="X22" s="196"/>
      <c r="Y22" s="196"/>
      <c r="Z22" s="197"/>
      <c r="AA22" s="184"/>
      <c r="AB22" s="185"/>
      <c r="AC22" s="186"/>
      <c r="AD22" s="198"/>
      <c r="AE22" s="199"/>
      <c r="AF22" s="200"/>
    </row>
    <row r="23" spans="1:32" ht="19.5" customHeight="1" x14ac:dyDescent="0.2">
      <c r="A23" s="221" t="s">
        <v>217</v>
      </c>
      <c r="B23" s="222"/>
      <c r="C23" s="152"/>
      <c r="D23" s="152"/>
      <c r="E23" s="152"/>
      <c r="F23" s="152"/>
      <c r="G23" s="152"/>
      <c r="H23" s="152"/>
      <c r="I23" s="152"/>
      <c r="J23" s="152"/>
      <c r="K23" s="152"/>
      <c r="L23" s="152"/>
      <c r="M23" s="152"/>
      <c r="N23" s="153"/>
      <c r="O23" s="166"/>
      <c r="P23" s="157"/>
      <c r="Q23" s="157"/>
      <c r="R23" s="157"/>
      <c r="S23" s="157"/>
      <c r="T23" s="157"/>
      <c r="U23" s="157"/>
      <c r="V23" s="157"/>
      <c r="W23" s="157"/>
      <c r="X23" s="157"/>
      <c r="Y23" s="157"/>
      <c r="Z23" s="158"/>
      <c r="AA23" s="154"/>
      <c r="AB23" s="155"/>
      <c r="AC23" s="156"/>
      <c r="AD23" s="236"/>
      <c r="AE23" s="237"/>
      <c r="AF23" s="238"/>
    </row>
    <row r="24" spans="1:32" ht="19.5" customHeight="1" x14ac:dyDescent="0.2">
      <c r="A24" s="223"/>
      <c r="B24" s="224"/>
      <c r="C24" s="159"/>
      <c r="D24" s="159"/>
      <c r="E24" s="159"/>
      <c r="F24" s="159"/>
      <c r="G24" s="159"/>
      <c r="H24" s="159"/>
      <c r="I24" s="159"/>
      <c r="J24" s="159"/>
      <c r="K24" s="159"/>
      <c r="L24" s="159"/>
      <c r="M24" s="159"/>
      <c r="N24" s="160"/>
      <c r="O24" s="190"/>
      <c r="P24" s="191"/>
      <c r="Q24" s="191"/>
      <c r="R24" s="191"/>
      <c r="S24" s="191"/>
      <c r="T24" s="191"/>
      <c r="U24" s="191"/>
      <c r="V24" s="191"/>
      <c r="W24" s="191"/>
      <c r="X24" s="191"/>
      <c r="Y24" s="191"/>
      <c r="Z24" s="192"/>
      <c r="AA24" s="187"/>
      <c r="AB24" s="188"/>
      <c r="AC24" s="189"/>
      <c r="AD24" s="161"/>
      <c r="AE24" s="162"/>
      <c r="AF24" s="163"/>
    </row>
    <row r="25" spans="1:32" ht="19.5" customHeight="1" thickBot="1" x14ac:dyDescent="0.25">
      <c r="A25" s="225"/>
      <c r="B25" s="226"/>
      <c r="C25" s="193"/>
      <c r="D25" s="193"/>
      <c r="E25" s="193"/>
      <c r="F25" s="193"/>
      <c r="G25" s="193"/>
      <c r="H25" s="193"/>
      <c r="I25" s="193"/>
      <c r="J25" s="193"/>
      <c r="K25" s="193"/>
      <c r="L25" s="193"/>
      <c r="M25" s="193"/>
      <c r="N25" s="194"/>
      <c r="O25" s="195"/>
      <c r="P25" s="196"/>
      <c r="Q25" s="196"/>
      <c r="R25" s="196"/>
      <c r="S25" s="196"/>
      <c r="T25" s="196"/>
      <c r="U25" s="196"/>
      <c r="V25" s="196"/>
      <c r="W25" s="196"/>
      <c r="X25" s="196"/>
      <c r="Y25" s="196"/>
      <c r="Z25" s="197"/>
      <c r="AA25" s="184"/>
      <c r="AB25" s="185"/>
      <c r="AC25" s="186"/>
      <c r="AD25" s="198"/>
      <c r="AE25" s="199"/>
      <c r="AF25" s="200"/>
    </row>
    <row r="26" spans="1:32" ht="19.5" customHeight="1" x14ac:dyDescent="0.2">
      <c r="A26" s="221" t="s">
        <v>218</v>
      </c>
      <c r="B26" s="222"/>
      <c r="C26" s="152"/>
      <c r="D26" s="152"/>
      <c r="E26" s="152"/>
      <c r="F26" s="152"/>
      <c r="G26" s="152"/>
      <c r="H26" s="152"/>
      <c r="I26" s="152"/>
      <c r="J26" s="152"/>
      <c r="K26" s="152"/>
      <c r="L26" s="152"/>
      <c r="M26" s="152"/>
      <c r="N26" s="153"/>
      <c r="O26" s="157"/>
      <c r="P26" s="157"/>
      <c r="Q26" s="157"/>
      <c r="R26" s="157"/>
      <c r="S26" s="157"/>
      <c r="T26" s="157"/>
      <c r="U26" s="157"/>
      <c r="V26" s="157"/>
      <c r="W26" s="157"/>
      <c r="X26" s="157"/>
      <c r="Y26" s="157"/>
      <c r="Z26" s="158"/>
      <c r="AA26" s="154"/>
      <c r="AB26" s="155"/>
      <c r="AC26" s="156"/>
      <c r="AD26" s="161"/>
      <c r="AE26" s="162"/>
      <c r="AF26" s="163"/>
    </row>
    <row r="27" spans="1:32" ht="19.5" customHeight="1" x14ac:dyDescent="0.2">
      <c r="A27" s="223"/>
      <c r="B27" s="224"/>
      <c r="C27" s="159"/>
      <c r="D27" s="159"/>
      <c r="E27" s="159"/>
      <c r="F27" s="159"/>
      <c r="G27" s="159"/>
      <c r="H27" s="159"/>
      <c r="I27" s="159"/>
      <c r="J27" s="159"/>
      <c r="K27" s="159"/>
      <c r="L27" s="159"/>
      <c r="M27" s="159"/>
      <c r="N27" s="160"/>
      <c r="O27" s="190"/>
      <c r="P27" s="191"/>
      <c r="Q27" s="191"/>
      <c r="R27" s="191"/>
      <c r="S27" s="191"/>
      <c r="T27" s="191"/>
      <c r="U27" s="191"/>
      <c r="V27" s="191"/>
      <c r="W27" s="191"/>
      <c r="X27" s="191"/>
      <c r="Y27" s="191"/>
      <c r="Z27" s="192"/>
      <c r="AA27" s="187"/>
      <c r="AB27" s="188"/>
      <c r="AC27" s="189"/>
      <c r="AD27" s="161"/>
      <c r="AE27" s="162"/>
      <c r="AF27" s="163"/>
    </row>
    <row r="28" spans="1:32" ht="19.5" customHeight="1" thickBot="1" x14ac:dyDescent="0.25">
      <c r="A28" s="225"/>
      <c r="B28" s="226"/>
      <c r="C28" s="193"/>
      <c r="D28" s="193"/>
      <c r="E28" s="193"/>
      <c r="F28" s="193"/>
      <c r="G28" s="193"/>
      <c r="H28" s="193"/>
      <c r="I28" s="193"/>
      <c r="J28" s="193"/>
      <c r="K28" s="193"/>
      <c r="L28" s="193"/>
      <c r="M28" s="193"/>
      <c r="N28" s="194"/>
      <c r="O28" s="195"/>
      <c r="P28" s="196"/>
      <c r="Q28" s="196"/>
      <c r="R28" s="196"/>
      <c r="S28" s="196"/>
      <c r="T28" s="196"/>
      <c r="U28" s="196"/>
      <c r="V28" s="196"/>
      <c r="W28" s="196"/>
      <c r="X28" s="196"/>
      <c r="Y28" s="196"/>
      <c r="Z28" s="197"/>
      <c r="AA28" s="184"/>
      <c r="AB28" s="185"/>
      <c r="AC28" s="186"/>
      <c r="AD28" s="198"/>
      <c r="AE28" s="199"/>
      <c r="AF28" s="200"/>
    </row>
    <row r="29" spans="1:32" ht="19.5" customHeight="1" x14ac:dyDescent="0.2">
      <c r="A29" s="221" t="s">
        <v>219</v>
      </c>
      <c r="B29" s="222"/>
      <c r="C29" s="152"/>
      <c r="D29" s="152"/>
      <c r="E29" s="152"/>
      <c r="F29" s="152"/>
      <c r="G29" s="152"/>
      <c r="H29" s="152"/>
      <c r="I29" s="152"/>
      <c r="J29" s="152"/>
      <c r="K29" s="152"/>
      <c r="L29" s="152"/>
      <c r="M29" s="152"/>
      <c r="N29" s="153"/>
      <c r="O29" s="157"/>
      <c r="P29" s="157"/>
      <c r="Q29" s="157"/>
      <c r="R29" s="157"/>
      <c r="S29" s="157"/>
      <c r="T29" s="157"/>
      <c r="U29" s="157"/>
      <c r="V29" s="157"/>
      <c r="W29" s="157"/>
      <c r="X29" s="157"/>
      <c r="Y29" s="157"/>
      <c r="Z29" s="158"/>
      <c r="AA29" s="154"/>
      <c r="AB29" s="155"/>
      <c r="AC29" s="156"/>
      <c r="AD29" s="236"/>
      <c r="AE29" s="237"/>
      <c r="AF29" s="238"/>
    </row>
    <row r="30" spans="1:32" ht="19.5" customHeight="1" x14ac:dyDescent="0.2">
      <c r="A30" s="223"/>
      <c r="B30" s="224"/>
      <c r="C30" s="159"/>
      <c r="D30" s="159"/>
      <c r="E30" s="159"/>
      <c r="F30" s="159"/>
      <c r="G30" s="159"/>
      <c r="H30" s="159"/>
      <c r="I30" s="159"/>
      <c r="J30" s="159"/>
      <c r="K30" s="159"/>
      <c r="L30" s="159"/>
      <c r="M30" s="159"/>
      <c r="N30" s="160"/>
      <c r="O30" s="190"/>
      <c r="P30" s="191"/>
      <c r="Q30" s="191"/>
      <c r="R30" s="191"/>
      <c r="S30" s="191"/>
      <c r="T30" s="191"/>
      <c r="U30" s="191"/>
      <c r="V30" s="191"/>
      <c r="W30" s="191"/>
      <c r="X30" s="191"/>
      <c r="Y30" s="191"/>
      <c r="Z30" s="192"/>
      <c r="AA30" s="187"/>
      <c r="AB30" s="188"/>
      <c r="AC30" s="189"/>
      <c r="AD30" s="161"/>
      <c r="AE30" s="162"/>
      <c r="AF30" s="163"/>
    </row>
    <row r="31" spans="1:32" ht="19.5" customHeight="1" thickBot="1" x14ac:dyDescent="0.25">
      <c r="A31" s="225"/>
      <c r="B31" s="226"/>
      <c r="C31" s="193"/>
      <c r="D31" s="193"/>
      <c r="E31" s="193"/>
      <c r="F31" s="193"/>
      <c r="G31" s="193"/>
      <c r="H31" s="193"/>
      <c r="I31" s="193"/>
      <c r="J31" s="193"/>
      <c r="K31" s="193"/>
      <c r="L31" s="193"/>
      <c r="M31" s="193"/>
      <c r="N31" s="194"/>
      <c r="O31" s="195"/>
      <c r="P31" s="196"/>
      <c r="Q31" s="196"/>
      <c r="R31" s="196"/>
      <c r="S31" s="196"/>
      <c r="T31" s="196"/>
      <c r="U31" s="196"/>
      <c r="V31" s="196"/>
      <c r="W31" s="196"/>
      <c r="X31" s="196"/>
      <c r="Y31" s="196"/>
      <c r="Z31" s="197"/>
      <c r="AA31" s="184"/>
      <c r="AB31" s="185"/>
      <c r="AC31" s="186"/>
      <c r="AD31" s="198"/>
      <c r="AE31" s="199"/>
      <c r="AF31" s="200"/>
    </row>
    <row r="32" spans="1:32" ht="19.5" customHeight="1" x14ac:dyDescent="0.2">
      <c r="A32" s="221" t="s">
        <v>171</v>
      </c>
      <c r="B32" s="222"/>
      <c r="C32" s="152"/>
      <c r="D32" s="152"/>
      <c r="E32" s="152"/>
      <c r="F32" s="152"/>
      <c r="G32" s="152"/>
      <c r="H32" s="152"/>
      <c r="I32" s="152"/>
      <c r="J32" s="152"/>
      <c r="K32" s="152"/>
      <c r="L32" s="152"/>
      <c r="M32" s="152"/>
      <c r="N32" s="153"/>
      <c r="O32" s="157"/>
      <c r="P32" s="157"/>
      <c r="Q32" s="157"/>
      <c r="R32" s="157"/>
      <c r="S32" s="157"/>
      <c r="T32" s="157"/>
      <c r="U32" s="157"/>
      <c r="V32" s="157"/>
      <c r="W32" s="157"/>
      <c r="X32" s="157"/>
      <c r="Y32" s="157"/>
      <c r="Z32" s="158"/>
      <c r="AA32" s="154"/>
      <c r="AB32" s="155"/>
      <c r="AC32" s="156"/>
      <c r="AD32" s="161"/>
      <c r="AE32" s="162"/>
      <c r="AF32" s="163"/>
    </row>
    <row r="33" spans="1:32" ht="19.5" customHeight="1" x14ac:dyDescent="0.2">
      <c r="A33" s="223"/>
      <c r="B33" s="224"/>
      <c r="C33" s="159"/>
      <c r="D33" s="159"/>
      <c r="E33" s="159"/>
      <c r="F33" s="159"/>
      <c r="G33" s="159"/>
      <c r="H33" s="159"/>
      <c r="I33" s="159"/>
      <c r="J33" s="159"/>
      <c r="K33" s="159"/>
      <c r="L33" s="159"/>
      <c r="M33" s="159"/>
      <c r="N33" s="160"/>
      <c r="O33" s="190"/>
      <c r="P33" s="191"/>
      <c r="Q33" s="191"/>
      <c r="R33" s="191"/>
      <c r="S33" s="191"/>
      <c r="T33" s="191"/>
      <c r="U33" s="191"/>
      <c r="V33" s="191"/>
      <c r="W33" s="191"/>
      <c r="X33" s="191"/>
      <c r="Y33" s="191"/>
      <c r="Z33" s="192"/>
      <c r="AA33" s="187"/>
      <c r="AB33" s="188"/>
      <c r="AC33" s="189"/>
      <c r="AD33" s="161"/>
      <c r="AE33" s="162"/>
      <c r="AF33" s="163"/>
    </row>
    <row r="34" spans="1:32" ht="19.5" customHeight="1" thickBot="1" x14ac:dyDescent="0.25">
      <c r="A34" s="225"/>
      <c r="B34" s="226"/>
      <c r="C34" s="193"/>
      <c r="D34" s="193"/>
      <c r="E34" s="193"/>
      <c r="F34" s="193"/>
      <c r="G34" s="193"/>
      <c r="H34" s="193"/>
      <c r="I34" s="193"/>
      <c r="J34" s="193"/>
      <c r="K34" s="193"/>
      <c r="L34" s="193"/>
      <c r="M34" s="193"/>
      <c r="N34" s="194"/>
      <c r="O34" s="195"/>
      <c r="P34" s="196"/>
      <c r="Q34" s="196"/>
      <c r="R34" s="196"/>
      <c r="S34" s="196"/>
      <c r="T34" s="196"/>
      <c r="U34" s="196"/>
      <c r="V34" s="196"/>
      <c r="W34" s="196"/>
      <c r="X34" s="196"/>
      <c r="Y34" s="196"/>
      <c r="Z34" s="197"/>
      <c r="AA34" s="184"/>
      <c r="AB34" s="185"/>
      <c r="AC34" s="186"/>
      <c r="AD34" s="198"/>
      <c r="AE34" s="199"/>
      <c r="AF34" s="200"/>
    </row>
    <row r="35" spans="1:32" ht="19.5" customHeight="1" x14ac:dyDescent="0.2">
      <c r="A35" s="221" t="s">
        <v>220</v>
      </c>
      <c r="B35" s="222"/>
      <c r="C35" s="152"/>
      <c r="D35" s="152"/>
      <c r="E35" s="152"/>
      <c r="F35" s="152"/>
      <c r="G35" s="152"/>
      <c r="H35" s="152"/>
      <c r="I35" s="152"/>
      <c r="J35" s="152"/>
      <c r="K35" s="152"/>
      <c r="L35" s="152"/>
      <c r="M35" s="152"/>
      <c r="N35" s="153"/>
      <c r="O35" s="157"/>
      <c r="P35" s="157"/>
      <c r="Q35" s="157"/>
      <c r="R35" s="157"/>
      <c r="S35" s="157"/>
      <c r="T35" s="157"/>
      <c r="U35" s="157"/>
      <c r="V35" s="157"/>
      <c r="W35" s="157"/>
      <c r="X35" s="157"/>
      <c r="Y35" s="157"/>
      <c r="Z35" s="158"/>
      <c r="AA35" s="154"/>
      <c r="AB35" s="155"/>
      <c r="AC35" s="156"/>
      <c r="AD35" s="161"/>
      <c r="AE35" s="162"/>
      <c r="AF35" s="163"/>
    </row>
    <row r="36" spans="1:32" ht="19.5" customHeight="1" x14ac:dyDescent="0.2">
      <c r="A36" s="223"/>
      <c r="B36" s="224"/>
      <c r="C36" s="159"/>
      <c r="D36" s="159"/>
      <c r="E36" s="159"/>
      <c r="F36" s="159"/>
      <c r="G36" s="159"/>
      <c r="H36" s="159"/>
      <c r="I36" s="159"/>
      <c r="J36" s="159"/>
      <c r="K36" s="159"/>
      <c r="L36" s="159"/>
      <c r="M36" s="159"/>
      <c r="N36" s="160"/>
      <c r="O36" s="190"/>
      <c r="P36" s="191"/>
      <c r="Q36" s="191"/>
      <c r="R36" s="191"/>
      <c r="S36" s="191"/>
      <c r="T36" s="191"/>
      <c r="U36" s="191"/>
      <c r="V36" s="191"/>
      <c r="W36" s="191"/>
      <c r="X36" s="191"/>
      <c r="Y36" s="191"/>
      <c r="Z36" s="192"/>
      <c r="AA36" s="187"/>
      <c r="AB36" s="188"/>
      <c r="AC36" s="189"/>
      <c r="AD36" s="161"/>
      <c r="AE36" s="162"/>
      <c r="AF36" s="163"/>
    </row>
    <row r="37" spans="1:32" ht="19.5" customHeight="1" thickBot="1" x14ac:dyDescent="0.25">
      <c r="A37" s="225"/>
      <c r="B37" s="226"/>
      <c r="C37" s="193"/>
      <c r="D37" s="193"/>
      <c r="E37" s="193"/>
      <c r="F37" s="193"/>
      <c r="G37" s="193"/>
      <c r="H37" s="193"/>
      <c r="I37" s="193"/>
      <c r="J37" s="193"/>
      <c r="K37" s="193"/>
      <c r="L37" s="193"/>
      <c r="M37" s="193"/>
      <c r="N37" s="194"/>
      <c r="O37" s="195"/>
      <c r="P37" s="196"/>
      <c r="Q37" s="196"/>
      <c r="R37" s="196"/>
      <c r="S37" s="196"/>
      <c r="T37" s="196"/>
      <c r="U37" s="196"/>
      <c r="V37" s="196"/>
      <c r="W37" s="196"/>
      <c r="X37" s="196"/>
      <c r="Y37" s="196"/>
      <c r="Z37" s="197"/>
      <c r="AA37" s="198"/>
      <c r="AB37" s="199"/>
      <c r="AC37" s="200"/>
      <c r="AD37" s="184"/>
      <c r="AE37" s="185"/>
      <c r="AF37" s="186"/>
    </row>
    <row r="38" spans="1:32" ht="19.5" customHeight="1" thickBot="1" x14ac:dyDescent="0.25">
      <c r="A38" s="175" t="s">
        <v>178</v>
      </c>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7"/>
      <c r="AA38" s="210"/>
      <c r="AB38" s="211"/>
      <c r="AC38" s="212"/>
      <c r="AD38" s="178"/>
      <c r="AE38" s="179"/>
      <c r="AF38" s="180"/>
    </row>
    <row r="39" spans="1:32" ht="19.5" customHeight="1" thickBot="1" x14ac:dyDescent="0.25">
      <c r="A39" s="275" t="s">
        <v>223</v>
      </c>
      <c r="B39" s="276"/>
      <c r="C39" s="276"/>
      <c r="D39" s="276"/>
      <c r="E39" s="276"/>
      <c r="F39" s="276"/>
      <c r="G39" s="276"/>
      <c r="H39" s="276"/>
      <c r="I39" s="276"/>
      <c r="J39" s="276"/>
      <c r="K39" s="276"/>
      <c r="L39" s="276"/>
      <c r="M39" s="276"/>
      <c r="N39" s="276"/>
      <c r="O39" s="277" t="s">
        <v>225</v>
      </c>
      <c r="P39" s="277"/>
      <c r="Q39" s="277"/>
      <c r="R39" s="277"/>
      <c r="S39" s="277"/>
      <c r="T39" s="277"/>
      <c r="U39" s="277"/>
      <c r="V39" s="277"/>
      <c r="W39" s="277"/>
      <c r="X39" s="277"/>
      <c r="Y39" s="277"/>
      <c r="Z39" s="278"/>
      <c r="AA39" s="178"/>
      <c r="AB39" s="179"/>
      <c r="AC39" s="180"/>
      <c r="AD39" s="210"/>
      <c r="AE39" s="211"/>
      <c r="AF39" s="212"/>
    </row>
    <row r="40" spans="1:32" ht="19.5" customHeight="1" x14ac:dyDescent="0.2">
      <c r="A40" s="171" t="s">
        <v>221</v>
      </c>
      <c r="B40" s="172"/>
      <c r="C40" s="293"/>
      <c r="D40" s="294"/>
      <c r="E40" s="294"/>
      <c r="F40" s="294"/>
      <c r="G40" s="294"/>
      <c r="H40" s="294"/>
      <c r="I40" s="294"/>
      <c r="J40" s="294"/>
      <c r="K40" s="294"/>
      <c r="L40" s="294"/>
      <c r="M40" s="294"/>
      <c r="N40" s="295"/>
      <c r="O40" s="191"/>
      <c r="P40" s="191"/>
      <c r="Q40" s="191"/>
      <c r="R40" s="191"/>
      <c r="S40" s="191"/>
      <c r="T40" s="191"/>
      <c r="U40" s="191"/>
      <c r="V40" s="191"/>
      <c r="W40" s="191"/>
      <c r="X40" s="191"/>
      <c r="Y40" s="191"/>
      <c r="Z40" s="192"/>
      <c r="AA40" s="154"/>
      <c r="AB40" s="155"/>
      <c r="AC40" s="156"/>
      <c r="AD40" s="201"/>
      <c r="AE40" s="202"/>
      <c r="AF40" s="203"/>
    </row>
    <row r="41" spans="1:32" ht="19.5" customHeight="1" x14ac:dyDescent="0.2">
      <c r="A41" s="173"/>
      <c r="B41" s="174"/>
      <c r="C41" s="296"/>
      <c r="D41" s="159"/>
      <c r="E41" s="159"/>
      <c r="F41" s="159"/>
      <c r="G41" s="159"/>
      <c r="H41" s="159"/>
      <c r="I41" s="159"/>
      <c r="J41" s="159"/>
      <c r="K41" s="159"/>
      <c r="L41" s="159"/>
      <c r="M41" s="159"/>
      <c r="N41" s="160"/>
      <c r="O41" s="282"/>
      <c r="P41" s="168"/>
      <c r="Q41" s="168"/>
      <c r="R41" s="168"/>
      <c r="S41" s="168"/>
      <c r="T41" s="168"/>
      <c r="U41" s="168"/>
      <c r="V41" s="168"/>
      <c r="W41" s="168"/>
      <c r="X41" s="168"/>
      <c r="Y41" s="168"/>
      <c r="Z41" s="169"/>
      <c r="AA41" s="187"/>
      <c r="AB41" s="188"/>
      <c r="AC41" s="189"/>
      <c r="AD41" s="204"/>
      <c r="AE41" s="205"/>
      <c r="AF41" s="206"/>
    </row>
    <row r="42" spans="1:32" ht="19.5" customHeight="1" thickBot="1" x14ac:dyDescent="0.25">
      <c r="A42" s="173"/>
      <c r="B42" s="174"/>
      <c r="C42" s="322"/>
      <c r="D42" s="323"/>
      <c r="E42" s="323"/>
      <c r="F42" s="323"/>
      <c r="G42" s="323"/>
      <c r="H42" s="323"/>
      <c r="I42" s="323"/>
      <c r="J42" s="323"/>
      <c r="K42" s="323"/>
      <c r="L42" s="323"/>
      <c r="M42" s="323"/>
      <c r="N42" s="324"/>
      <c r="O42" s="191"/>
      <c r="P42" s="191"/>
      <c r="Q42" s="191"/>
      <c r="R42" s="191"/>
      <c r="S42" s="191"/>
      <c r="T42" s="191"/>
      <c r="U42" s="191"/>
      <c r="V42" s="191"/>
      <c r="W42" s="191"/>
      <c r="X42" s="191"/>
      <c r="Y42" s="191"/>
      <c r="Z42" s="192"/>
      <c r="AA42" s="325"/>
      <c r="AB42" s="326"/>
      <c r="AC42" s="327"/>
      <c r="AD42" s="204"/>
      <c r="AE42" s="205"/>
      <c r="AF42" s="206"/>
    </row>
    <row r="43" spans="1:32" ht="19.5" customHeight="1" thickBot="1" x14ac:dyDescent="0.25">
      <c r="A43" s="175" t="s">
        <v>226</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300"/>
      <c r="AB43" s="301"/>
      <c r="AC43" s="302"/>
      <c r="AD43" s="204"/>
      <c r="AE43" s="205"/>
      <c r="AF43" s="206"/>
    </row>
    <row r="44" spans="1:32" ht="19.5" customHeight="1" thickBot="1" x14ac:dyDescent="0.25">
      <c r="A44" s="275" t="s">
        <v>227</v>
      </c>
      <c r="B44" s="276"/>
      <c r="C44" s="276"/>
      <c r="D44" s="276"/>
      <c r="E44" s="276"/>
      <c r="F44" s="276"/>
      <c r="G44" s="276"/>
      <c r="H44" s="276"/>
      <c r="I44" s="276"/>
      <c r="J44" s="276"/>
      <c r="K44" s="276"/>
      <c r="L44" s="276"/>
      <c r="M44" s="276"/>
      <c r="N44" s="276"/>
      <c r="O44" s="277" t="s">
        <v>229</v>
      </c>
      <c r="P44" s="277"/>
      <c r="Q44" s="277"/>
      <c r="R44" s="277"/>
      <c r="S44" s="277"/>
      <c r="T44" s="277"/>
      <c r="U44" s="277"/>
      <c r="V44" s="277"/>
      <c r="W44" s="277"/>
      <c r="X44" s="277"/>
      <c r="Y44" s="277"/>
      <c r="Z44" s="278"/>
      <c r="AA44" s="181"/>
      <c r="AB44" s="182"/>
      <c r="AC44" s="183"/>
      <c r="AD44" s="207"/>
      <c r="AE44" s="208"/>
      <c r="AF44" s="209"/>
    </row>
    <row r="46" spans="1:32" ht="19.5" customHeight="1" thickBot="1" x14ac:dyDescent="0.25">
      <c r="A46" s="313" t="s">
        <v>182</v>
      </c>
      <c r="B46" s="313"/>
      <c r="C46" s="313"/>
      <c r="D46" s="313"/>
      <c r="E46" s="313"/>
      <c r="F46" s="313"/>
      <c r="G46" s="313"/>
      <c r="H46" s="313"/>
      <c r="I46" s="313"/>
      <c r="J46" s="313"/>
      <c r="K46" s="87"/>
      <c r="L46" s="314" t="s">
        <v>199</v>
      </c>
      <c r="M46" s="314"/>
      <c r="N46" s="314"/>
      <c r="O46" s="314"/>
      <c r="P46" s="314"/>
      <c r="Q46" s="314"/>
      <c r="R46" s="314"/>
      <c r="S46" s="314"/>
      <c r="T46" s="314"/>
      <c r="U46" s="314"/>
      <c r="V46" s="314"/>
      <c r="W46" s="314"/>
      <c r="X46" s="314"/>
      <c r="Y46" s="314"/>
      <c r="Z46" s="314"/>
      <c r="AA46" s="314"/>
      <c r="AB46" s="314"/>
      <c r="AC46" s="314"/>
      <c r="AD46" s="314"/>
      <c r="AE46" s="314"/>
      <c r="AF46" s="314"/>
    </row>
    <row r="47" spans="1:32" s="72" customFormat="1" ht="19.5" customHeight="1" thickBot="1" x14ac:dyDescent="0.25">
      <c r="A47" s="315" t="s">
        <v>11</v>
      </c>
      <c r="B47" s="316"/>
      <c r="C47" s="316"/>
      <c r="D47" s="316"/>
      <c r="E47" s="316" t="s">
        <v>183</v>
      </c>
      <c r="F47" s="316"/>
      <c r="G47" s="316"/>
      <c r="H47" s="316"/>
      <c r="I47" s="316"/>
      <c r="J47" s="316"/>
      <c r="K47" s="316"/>
      <c r="L47" s="316" t="s">
        <v>198</v>
      </c>
      <c r="M47" s="316"/>
      <c r="N47" s="316"/>
      <c r="O47" s="316"/>
      <c r="P47" s="316"/>
      <c r="Q47" s="316"/>
      <c r="R47" s="316"/>
      <c r="S47" s="316"/>
      <c r="T47" s="316"/>
      <c r="U47" s="316"/>
      <c r="V47" s="316"/>
      <c r="W47" s="316"/>
      <c r="X47" s="316"/>
      <c r="Y47" s="316"/>
      <c r="Z47" s="316"/>
      <c r="AA47" s="316"/>
      <c r="AB47" s="316"/>
      <c r="AC47" s="316"/>
      <c r="AD47" s="316"/>
      <c r="AE47" s="316"/>
      <c r="AF47" s="317"/>
    </row>
    <row r="48" spans="1:32" s="72" customFormat="1" ht="19.5" customHeight="1" thickTop="1" x14ac:dyDescent="0.2">
      <c r="A48" s="318"/>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20"/>
    </row>
    <row r="49" spans="1:32" s="72" customFormat="1" ht="19.5" customHeight="1" x14ac:dyDescent="0.2">
      <c r="A49" s="318"/>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20"/>
    </row>
    <row r="50" spans="1:32" s="72" customFormat="1" ht="19.5" customHeight="1" x14ac:dyDescent="0.2">
      <c r="A50" s="304"/>
      <c r="B50" s="305"/>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6"/>
    </row>
    <row r="51" spans="1:32" s="72" customFormat="1" ht="19.5" customHeight="1" x14ac:dyDescent="0.2">
      <c r="A51" s="304"/>
      <c r="B51" s="305"/>
      <c r="C51" s="305"/>
      <c r="D51" s="305"/>
      <c r="E51" s="321"/>
      <c r="F51" s="321"/>
      <c r="G51" s="321"/>
      <c r="H51" s="321"/>
      <c r="I51" s="321"/>
      <c r="J51" s="321"/>
      <c r="K51" s="321"/>
      <c r="L51" s="305"/>
      <c r="M51" s="305"/>
      <c r="N51" s="305"/>
      <c r="O51" s="305"/>
      <c r="P51" s="305"/>
      <c r="Q51" s="305"/>
      <c r="R51" s="305"/>
      <c r="S51" s="305"/>
      <c r="T51" s="305"/>
      <c r="U51" s="305"/>
      <c r="V51" s="305"/>
      <c r="W51" s="305"/>
      <c r="X51" s="305"/>
      <c r="Y51" s="305"/>
      <c r="Z51" s="305"/>
      <c r="AA51" s="305"/>
      <c r="AB51" s="305"/>
      <c r="AC51" s="305"/>
      <c r="AD51" s="305"/>
      <c r="AE51" s="305"/>
      <c r="AF51" s="306"/>
    </row>
    <row r="52" spans="1:32" s="72" customFormat="1" ht="19.5" customHeight="1" x14ac:dyDescent="0.2">
      <c r="A52" s="304"/>
      <c r="B52" s="305"/>
      <c r="C52" s="305"/>
      <c r="D52" s="305"/>
      <c r="E52" s="321"/>
      <c r="F52" s="321"/>
      <c r="G52" s="321"/>
      <c r="H52" s="321"/>
      <c r="I52" s="321"/>
      <c r="J52" s="321"/>
      <c r="K52" s="321"/>
      <c r="L52" s="305"/>
      <c r="M52" s="305"/>
      <c r="N52" s="305"/>
      <c r="O52" s="305"/>
      <c r="P52" s="305"/>
      <c r="Q52" s="305"/>
      <c r="R52" s="305"/>
      <c r="S52" s="305"/>
      <c r="T52" s="305"/>
      <c r="U52" s="305"/>
      <c r="V52" s="305"/>
      <c r="W52" s="305"/>
      <c r="X52" s="305"/>
      <c r="Y52" s="305"/>
      <c r="Z52" s="305"/>
      <c r="AA52" s="305"/>
      <c r="AB52" s="305"/>
      <c r="AC52" s="305"/>
      <c r="AD52" s="305"/>
      <c r="AE52" s="305"/>
      <c r="AF52" s="306"/>
    </row>
    <row r="53" spans="1:32" s="72" customFormat="1" ht="19.5" customHeight="1" x14ac:dyDescent="0.2">
      <c r="A53" s="304"/>
      <c r="B53" s="305"/>
      <c r="C53" s="305"/>
      <c r="D53" s="305"/>
      <c r="E53" s="321"/>
      <c r="F53" s="321"/>
      <c r="G53" s="321"/>
      <c r="H53" s="321"/>
      <c r="I53" s="321"/>
      <c r="J53" s="321"/>
      <c r="K53" s="321"/>
      <c r="L53" s="305"/>
      <c r="M53" s="305"/>
      <c r="N53" s="305"/>
      <c r="O53" s="305"/>
      <c r="P53" s="305"/>
      <c r="Q53" s="305"/>
      <c r="R53" s="305"/>
      <c r="S53" s="305"/>
      <c r="T53" s="305"/>
      <c r="U53" s="305"/>
      <c r="V53" s="305"/>
      <c r="W53" s="305"/>
      <c r="X53" s="305"/>
      <c r="Y53" s="305"/>
      <c r="Z53" s="305"/>
      <c r="AA53" s="305"/>
      <c r="AB53" s="305"/>
      <c r="AC53" s="305"/>
      <c r="AD53" s="305"/>
      <c r="AE53" s="305"/>
      <c r="AF53" s="306"/>
    </row>
    <row r="54" spans="1:32" s="72" customFormat="1" ht="19.5" customHeight="1" x14ac:dyDescent="0.2">
      <c r="A54" s="304"/>
      <c r="B54" s="305"/>
      <c r="C54" s="305"/>
      <c r="D54" s="305"/>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6"/>
    </row>
    <row r="55" spans="1:32" s="72" customFormat="1" ht="19.5" customHeight="1" x14ac:dyDescent="0.2">
      <c r="A55" s="304"/>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6"/>
    </row>
    <row r="56" spans="1:32" s="72" customFormat="1" ht="19.5" customHeight="1" x14ac:dyDescent="0.2">
      <c r="A56" s="304"/>
      <c r="B56" s="305"/>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6"/>
    </row>
    <row r="57" spans="1:32" s="72" customFormat="1" ht="19.5" customHeight="1" x14ac:dyDescent="0.2">
      <c r="A57" s="304"/>
      <c r="B57" s="305"/>
      <c r="C57" s="305"/>
      <c r="D57" s="305"/>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6"/>
    </row>
    <row r="58" spans="1:32" s="72" customFormat="1" ht="19.5" customHeight="1" x14ac:dyDescent="0.2">
      <c r="A58" s="304"/>
      <c r="B58" s="305"/>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6"/>
    </row>
    <row r="59" spans="1:32" s="72" customFormat="1" ht="19.5" customHeight="1" x14ac:dyDescent="0.2">
      <c r="A59" s="304"/>
      <c r="B59" s="305"/>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6"/>
    </row>
    <row r="60" spans="1:32" s="72" customFormat="1" ht="19.5" customHeight="1" x14ac:dyDescent="0.2">
      <c r="A60" s="304"/>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6"/>
    </row>
    <row r="61" spans="1:32" s="72" customFormat="1" ht="19.5" customHeight="1" x14ac:dyDescent="0.2">
      <c r="A61" s="307"/>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11"/>
    </row>
    <row r="62" spans="1:32" s="72" customFormat="1" ht="19.5" customHeight="1" thickBot="1" x14ac:dyDescent="0.25">
      <c r="A62" s="309"/>
      <c r="B62" s="310"/>
      <c r="C62" s="31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2"/>
    </row>
    <row r="63" spans="1:32" s="72" customFormat="1" ht="19.5" customHeight="1" x14ac:dyDescent="0.2"/>
    <row r="64" spans="1:32" s="72" customFormat="1" ht="19.5" customHeight="1" thickBot="1" x14ac:dyDescent="0.25">
      <c r="A64" s="170" t="s">
        <v>252</v>
      </c>
      <c r="B64" s="170"/>
      <c r="C64" s="170"/>
      <c r="D64" s="170"/>
      <c r="E64" s="170"/>
      <c r="F64" s="170"/>
      <c r="G64" s="170"/>
      <c r="H64" s="170"/>
      <c r="I64" s="170"/>
      <c r="J64" s="170"/>
    </row>
    <row r="65" spans="1:32" s="72" customFormat="1" ht="19.5" customHeight="1" x14ac:dyDescent="0.2">
      <c r="A65" s="227"/>
      <c r="B65" s="228"/>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9"/>
    </row>
    <row r="66" spans="1:32" ht="19.5" customHeight="1" x14ac:dyDescent="0.2">
      <c r="A66" s="230"/>
      <c r="B66" s="231"/>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2"/>
    </row>
    <row r="67" spans="1:32" ht="19.5" customHeight="1" x14ac:dyDescent="0.2">
      <c r="A67" s="230"/>
      <c r="B67" s="231"/>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2"/>
    </row>
    <row r="68" spans="1:32" ht="19.5" customHeight="1" x14ac:dyDescent="0.2">
      <c r="A68" s="230"/>
      <c r="B68" s="231"/>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2"/>
    </row>
    <row r="69" spans="1:32" ht="19.5" customHeight="1" thickBot="1" x14ac:dyDescent="0.25">
      <c r="A69" s="233"/>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5"/>
    </row>
  </sheetData>
  <mergeCells count="178">
    <mergeCell ref="AA1:AF1"/>
    <mergeCell ref="A54:D56"/>
    <mergeCell ref="E54:K56"/>
    <mergeCell ref="L54:AF56"/>
    <mergeCell ref="A57:D59"/>
    <mergeCell ref="E57:K59"/>
    <mergeCell ref="L57:AF59"/>
    <mergeCell ref="A60:D62"/>
    <mergeCell ref="E60:K62"/>
    <mergeCell ref="L60:AF62"/>
    <mergeCell ref="A46:J46"/>
    <mergeCell ref="L46:AF46"/>
    <mergeCell ref="A47:D47"/>
    <mergeCell ref="E47:K47"/>
    <mergeCell ref="L47:AF47"/>
    <mergeCell ref="A48:D50"/>
    <mergeCell ref="E48:K50"/>
    <mergeCell ref="L48:AF50"/>
    <mergeCell ref="A51:D53"/>
    <mergeCell ref="E51:K53"/>
    <mergeCell ref="L51:AF53"/>
    <mergeCell ref="C42:N42"/>
    <mergeCell ref="O42:Z42"/>
    <mergeCell ref="AA42:AC42"/>
    <mergeCell ref="AD39:AF39"/>
    <mergeCell ref="AA32:AC32"/>
    <mergeCell ref="O32:Z32"/>
    <mergeCell ref="A39:N39"/>
    <mergeCell ref="O39:Z39"/>
    <mergeCell ref="AB4:AE4"/>
    <mergeCell ref="Z4:AA4"/>
    <mergeCell ref="O44:Z44"/>
    <mergeCell ref="A44:N44"/>
    <mergeCell ref="O41:Z41"/>
    <mergeCell ref="AA41:AC41"/>
    <mergeCell ref="A6:G6"/>
    <mergeCell ref="H6:I6"/>
    <mergeCell ref="N10:AF10"/>
    <mergeCell ref="A10:G10"/>
    <mergeCell ref="H10:I10"/>
    <mergeCell ref="C40:N40"/>
    <mergeCell ref="C41:N41"/>
    <mergeCell ref="A13:N13"/>
    <mergeCell ref="O40:Z40"/>
    <mergeCell ref="AA40:AC40"/>
    <mergeCell ref="AA43:AC43"/>
    <mergeCell ref="AA34:AC34"/>
    <mergeCell ref="AA35:AC35"/>
    <mergeCell ref="C25:N25"/>
    <mergeCell ref="AA25:AC25"/>
    <mergeCell ref="O25:Z25"/>
    <mergeCell ref="AA19:AC19"/>
    <mergeCell ref="C24:N24"/>
    <mergeCell ref="AA24:AC24"/>
    <mergeCell ref="C31:N31"/>
    <mergeCell ref="C18:N18"/>
    <mergeCell ref="AA18:AC18"/>
    <mergeCell ref="O18:Z18"/>
    <mergeCell ref="AA31:AC31"/>
    <mergeCell ref="O31:Z31"/>
    <mergeCell ref="O29:Z29"/>
    <mergeCell ref="O28:Z28"/>
    <mergeCell ref="C26:N26"/>
    <mergeCell ref="AA26:AC26"/>
    <mergeCell ref="O26:Z26"/>
    <mergeCell ref="O24:Z24"/>
    <mergeCell ref="C27:N27"/>
    <mergeCell ref="AA27:AC27"/>
    <mergeCell ref="O27:Z27"/>
    <mergeCell ref="A2:AF2"/>
    <mergeCell ref="C22:N22"/>
    <mergeCell ref="AA22:AC22"/>
    <mergeCell ref="O22:Z22"/>
    <mergeCell ref="C19:N19"/>
    <mergeCell ref="C14:N14"/>
    <mergeCell ref="AA14:AC14"/>
    <mergeCell ref="C16:N16"/>
    <mergeCell ref="O16:Z16"/>
    <mergeCell ref="AA16:AC16"/>
    <mergeCell ref="J10:M10"/>
    <mergeCell ref="O19:Z19"/>
    <mergeCell ref="A5:I5"/>
    <mergeCell ref="A8:I8"/>
    <mergeCell ref="A9:I9"/>
    <mergeCell ref="J5:M5"/>
    <mergeCell ref="J9:M9"/>
    <mergeCell ref="N9:AF9"/>
    <mergeCell ref="O14:Z14"/>
    <mergeCell ref="N5:AF5"/>
    <mergeCell ref="J6:M6"/>
    <mergeCell ref="N6:AF6"/>
    <mergeCell ref="J8:M8"/>
    <mergeCell ref="S4:Y4"/>
    <mergeCell ref="A65:AF69"/>
    <mergeCell ref="AD14:AF14"/>
    <mergeCell ref="AD15:AF15"/>
    <mergeCell ref="AD16:AF16"/>
    <mergeCell ref="AD17:AF17"/>
    <mergeCell ref="AD18:AF18"/>
    <mergeCell ref="AD19:AF19"/>
    <mergeCell ref="AD20:AF20"/>
    <mergeCell ref="AD21:AF21"/>
    <mergeCell ref="AD22:AF22"/>
    <mergeCell ref="AD23:AF23"/>
    <mergeCell ref="AD24:AF24"/>
    <mergeCell ref="AD25:AF25"/>
    <mergeCell ref="AD26:AF26"/>
    <mergeCell ref="AD27:AF27"/>
    <mergeCell ref="AD28:AF28"/>
    <mergeCell ref="AD29:AF29"/>
    <mergeCell ref="AD30:AF30"/>
    <mergeCell ref="AD31:AF31"/>
    <mergeCell ref="AD32:AF32"/>
    <mergeCell ref="AD33:AF33"/>
    <mergeCell ref="AD34:AF34"/>
    <mergeCell ref="AD35:AF35"/>
    <mergeCell ref="AD36:AF36"/>
    <mergeCell ref="AD40:AF44"/>
    <mergeCell ref="AA38:AC38"/>
    <mergeCell ref="AD38:AF38"/>
    <mergeCell ref="AD37:AF37"/>
    <mergeCell ref="A14:B16"/>
    <mergeCell ref="A17:B19"/>
    <mergeCell ref="A20:B22"/>
    <mergeCell ref="A23:B25"/>
    <mergeCell ref="A26:B28"/>
    <mergeCell ref="A29:B31"/>
    <mergeCell ref="A32:B34"/>
    <mergeCell ref="A35:B37"/>
    <mergeCell ref="C29:N29"/>
    <mergeCell ref="AA29:AC29"/>
    <mergeCell ref="C30:N30"/>
    <mergeCell ref="AA30:AC30"/>
    <mergeCell ref="O30:Z30"/>
    <mergeCell ref="C23:N23"/>
    <mergeCell ref="AA23:AC23"/>
    <mergeCell ref="O23:Z23"/>
    <mergeCell ref="C21:N21"/>
    <mergeCell ref="AA21:AC21"/>
    <mergeCell ref="O21:Z21"/>
    <mergeCell ref="C28:N28"/>
    <mergeCell ref="A64:J64"/>
    <mergeCell ref="A40:B42"/>
    <mergeCell ref="A38:Z38"/>
    <mergeCell ref="AA39:AC39"/>
    <mergeCell ref="AA44:AC44"/>
    <mergeCell ref="A43:Z43"/>
    <mergeCell ref="AA28:AC28"/>
    <mergeCell ref="AA33:AC33"/>
    <mergeCell ref="O33:Z33"/>
    <mergeCell ref="C32:N32"/>
    <mergeCell ref="C35:N35"/>
    <mergeCell ref="C33:N33"/>
    <mergeCell ref="C37:N37"/>
    <mergeCell ref="O37:Z37"/>
    <mergeCell ref="O35:Z35"/>
    <mergeCell ref="C36:N36"/>
    <mergeCell ref="C34:N34"/>
    <mergeCell ref="AA36:AC36"/>
    <mergeCell ref="AA37:AC37"/>
    <mergeCell ref="O36:Z36"/>
    <mergeCell ref="O34:Z34"/>
    <mergeCell ref="N8:AF8"/>
    <mergeCell ref="A7:I7"/>
    <mergeCell ref="J7:M7"/>
    <mergeCell ref="N7:AF7"/>
    <mergeCell ref="AA13:AC13"/>
    <mergeCell ref="O13:Z13"/>
    <mergeCell ref="AD13:AF13"/>
    <mergeCell ref="C20:N20"/>
    <mergeCell ref="AA20:AC20"/>
    <mergeCell ref="O20:Z20"/>
    <mergeCell ref="C15:N15"/>
    <mergeCell ref="AA15:AC15"/>
    <mergeCell ref="C17:N17"/>
    <mergeCell ref="AA17:AC17"/>
    <mergeCell ref="O17:Z17"/>
    <mergeCell ref="O15:Z15"/>
  </mergeCells>
  <phoneticPr fontId="1"/>
  <pageMargins left="0.59055118110236227" right="0.59055118110236227" top="0.39370078740157483" bottom="0.39370078740157483" header="0.31496062992125984" footer="0.31496062992125984"/>
  <pageSetup paperSize="9" scale="96"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view="pageBreakPreview" zoomScale="60" zoomScaleNormal="100" workbookViewId="0">
      <selection activeCell="P37" sqref="P37:AA37"/>
    </sheetView>
  </sheetViews>
  <sheetFormatPr defaultColWidth="2.90625" defaultRowHeight="19.5" customHeight="1" x14ac:dyDescent="0.2"/>
  <cols>
    <col min="1" max="33" width="2.90625" style="91"/>
    <col min="34" max="35" width="2.90625" style="91" customWidth="1"/>
    <col min="36" max="16384" width="2.90625" style="91"/>
  </cols>
  <sheetData>
    <row r="1" spans="1:35" ht="19.5" customHeight="1" x14ac:dyDescent="0.2">
      <c r="A1" s="88"/>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90" t="s">
        <v>222</v>
      </c>
    </row>
    <row r="2" spans="1:35" s="95" customFormat="1" ht="19.5" customHeight="1" x14ac:dyDescent="0.2">
      <c r="A2" s="92"/>
      <c r="B2" s="93"/>
      <c r="C2" s="93"/>
      <c r="D2" s="93"/>
      <c r="E2" s="93"/>
      <c r="F2" s="93"/>
      <c r="G2" s="93"/>
      <c r="H2" s="93"/>
      <c r="I2" s="93"/>
      <c r="J2" s="93"/>
      <c r="K2" s="93"/>
      <c r="L2" s="93"/>
      <c r="M2" s="93"/>
      <c r="N2" s="93"/>
      <c r="O2" s="93"/>
      <c r="P2" s="93"/>
      <c r="Q2" s="93"/>
      <c r="R2" s="93"/>
      <c r="S2" s="93"/>
      <c r="T2" s="93"/>
      <c r="U2" s="93"/>
      <c r="V2" s="93"/>
      <c r="W2" s="93"/>
      <c r="X2" s="93"/>
      <c r="Y2" s="93"/>
      <c r="Z2" s="93"/>
      <c r="AA2" s="93"/>
      <c r="AB2" s="303" t="s">
        <v>254</v>
      </c>
      <c r="AC2" s="303"/>
      <c r="AD2" s="303"/>
      <c r="AE2" s="303"/>
      <c r="AF2" s="303"/>
      <c r="AG2" s="303"/>
      <c r="AH2" s="94"/>
    </row>
    <row r="3" spans="1:35" s="95" customFormat="1" ht="19.5" customHeight="1" x14ac:dyDescent="0.2">
      <c r="A3" s="92"/>
      <c r="B3" s="413" t="s">
        <v>253</v>
      </c>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96"/>
    </row>
    <row r="4" spans="1:35" s="101" customFormat="1" ht="19.5" customHeight="1" thickBot="1" x14ac:dyDescent="0.25">
      <c r="A4" s="97"/>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9"/>
      <c r="AH4" s="100"/>
    </row>
    <row r="5" spans="1:35" ht="19.5" customHeight="1" thickBot="1" x14ac:dyDescent="0.25">
      <c r="A5" s="102"/>
      <c r="B5" s="133" t="s">
        <v>174</v>
      </c>
      <c r="C5" s="99"/>
      <c r="D5" s="133"/>
      <c r="E5" s="103"/>
      <c r="F5" s="103"/>
      <c r="G5" s="103"/>
      <c r="H5" s="103"/>
      <c r="I5" s="103"/>
      <c r="J5" s="103"/>
      <c r="K5" s="103"/>
      <c r="L5" s="103"/>
      <c r="M5" s="103"/>
      <c r="N5" s="103"/>
      <c r="O5" s="103"/>
      <c r="P5" s="103"/>
      <c r="Q5" s="103"/>
      <c r="R5" s="103"/>
      <c r="S5" s="103"/>
      <c r="T5" s="434" t="s">
        <v>224</v>
      </c>
      <c r="U5" s="435"/>
      <c r="V5" s="435"/>
      <c r="W5" s="435"/>
      <c r="X5" s="435"/>
      <c r="Y5" s="435"/>
      <c r="Z5" s="435"/>
      <c r="AA5" s="328" t="s">
        <v>172</v>
      </c>
      <c r="AB5" s="329"/>
      <c r="AC5" s="330">
        <v>150000</v>
      </c>
      <c r="AD5" s="330"/>
      <c r="AE5" s="330"/>
      <c r="AF5" s="330"/>
      <c r="AG5" s="104" t="s">
        <v>60</v>
      </c>
      <c r="AH5" s="105"/>
    </row>
    <row r="6" spans="1:35" ht="19.5" customHeight="1" thickBot="1" x14ac:dyDescent="0.25">
      <c r="A6" s="102"/>
      <c r="B6" s="414" t="s">
        <v>67</v>
      </c>
      <c r="C6" s="415"/>
      <c r="D6" s="415"/>
      <c r="E6" s="415"/>
      <c r="F6" s="415"/>
      <c r="G6" s="415"/>
      <c r="H6" s="415"/>
      <c r="I6" s="415"/>
      <c r="J6" s="416"/>
      <c r="K6" s="417" t="s">
        <v>62</v>
      </c>
      <c r="L6" s="418"/>
      <c r="M6" s="419"/>
      <c r="N6" s="419"/>
      <c r="O6" s="417" t="s">
        <v>166</v>
      </c>
      <c r="P6" s="420"/>
      <c r="Q6" s="420"/>
      <c r="R6" s="420"/>
      <c r="S6" s="420"/>
      <c r="T6" s="420"/>
      <c r="U6" s="420"/>
      <c r="V6" s="420"/>
      <c r="W6" s="420"/>
      <c r="X6" s="420"/>
      <c r="Y6" s="420"/>
      <c r="Z6" s="420"/>
      <c r="AA6" s="420"/>
      <c r="AB6" s="420"/>
      <c r="AC6" s="420"/>
      <c r="AD6" s="420"/>
      <c r="AE6" s="420"/>
      <c r="AF6" s="420"/>
      <c r="AG6" s="421"/>
      <c r="AH6" s="105"/>
    </row>
    <row r="7" spans="1:35" ht="19.5" customHeight="1" thickTop="1" x14ac:dyDescent="0.2">
      <c r="A7" s="102"/>
      <c r="B7" s="454" t="s">
        <v>177</v>
      </c>
      <c r="C7" s="455"/>
      <c r="D7" s="455"/>
      <c r="E7" s="455"/>
      <c r="F7" s="455"/>
      <c r="G7" s="455"/>
      <c r="H7" s="455"/>
      <c r="I7" s="456" t="s">
        <v>175</v>
      </c>
      <c r="J7" s="457"/>
      <c r="K7" s="458">
        <f>ROUNDDOWN(AB39*2/3,-3)</f>
        <v>129000</v>
      </c>
      <c r="L7" s="459"/>
      <c r="M7" s="460"/>
      <c r="N7" s="460"/>
      <c r="O7" s="461" t="s">
        <v>181</v>
      </c>
      <c r="P7" s="462"/>
      <c r="Q7" s="462"/>
      <c r="R7" s="462"/>
      <c r="S7" s="462"/>
      <c r="T7" s="462"/>
      <c r="U7" s="462"/>
      <c r="V7" s="462"/>
      <c r="W7" s="462"/>
      <c r="X7" s="462"/>
      <c r="Y7" s="462"/>
      <c r="Z7" s="462"/>
      <c r="AA7" s="462"/>
      <c r="AB7" s="462"/>
      <c r="AC7" s="462"/>
      <c r="AD7" s="462"/>
      <c r="AE7" s="462"/>
      <c r="AF7" s="462"/>
      <c r="AG7" s="463"/>
      <c r="AH7" s="105"/>
      <c r="AI7" s="106"/>
    </row>
    <row r="8" spans="1:35" ht="19.5" customHeight="1" x14ac:dyDescent="0.2">
      <c r="A8" s="102"/>
      <c r="B8" s="464" t="s">
        <v>188</v>
      </c>
      <c r="C8" s="465"/>
      <c r="D8" s="465"/>
      <c r="E8" s="465"/>
      <c r="F8" s="465"/>
      <c r="G8" s="465"/>
      <c r="H8" s="465"/>
      <c r="I8" s="465"/>
      <c r="J8" s="466"/>
      <c r="K8" s="458">
        <v>20000</v>
      </c>
      <c r="L8" s="459"/>
      <c r="M8" s="460"/>
      <c r="N8" s="460"/>
      <c r="O8" s="467"/>
      <c r="P8" s="468"/>
      <c r="Q8" s="468"/>
      <c r="R8" s="468"/>
      <c r="S8" s="468"/>
      <c r="T8" s="468"/>
      <c r="U8" s="468"/>
      <c r="V8" s="468"/>
      <c r="W8" s="468"/>
      <c r="X8" s="468"/>
      <c r="Y8" s="468"/>
      <c r="Z8" s="468"/>
      <c r="AA8" s="468"/>
      <c r="AB8" s="468"/>
      <c r="AC8" s="468"/>
      <c r="AD8" s="468"/>
      <c r="AE8" s="468"/>
      <c r="AF8" s="468"/>
      <c r="AG8" s="469"/>
      <c r="AH8" s="105"/>
    </row>
    <row r="9" spans="1:35" ht="19.5" customHeight="1" x14ac:dyDescent="0.2">
      <c r="A9" s="102"/>
      <c r="B9" s="436" t="s">
        <v>196</v>
      </c>
      <c r="C9" s="437"/>
      <c r="D9" s="437"/>
      <c r="E9" s="437"/>
      <c r="F9" s="437"/>
      <c r="G9" s="437"/>
      <c r="H9" s="437"/>
      <c r="I9" s="437"/>
      <c r="J9" s="438"/>
      <c r="K9" s="439">
        <f>500*30*2</f>
        <v>30000</v>
      </c>
      <c r="L9" s="440"/>
      <c r="M9" s="441"/>
      <c r="N9" s="441"/>
      <c r="O9" s="442" t="s">
        <v>192</v>
      </c>
      <c r="P9" s="443"/>
      <c r="Q9" s="443"/>
      <c r="R9" s="443"/>
      <c r="S9" s="443"/>
      <c r="T9" s="443"/>
      <c r="U9" s="443"/>
      <c r="V9" s="443"/>
      <c r="W9" s="443"/>
      <c r="X9" s="443"/>
      <c r="Y9" s="443"/>
      <c r="Z9" s="443"/>
      <c r="AA9" s="443"/>
      <c r="AB9" s="443"/>
      <c r="AC9" s="443"/>
      <c r="AD9" s="443"/>
      <c r="AE9" s="443"/>
      <c r="AF9" s="443"/>
      <c r="AG9" s="444"/>
      <c r="AH9" s="105"/>
    </row>
    <row r="10" spans="1:35" ht="19.5" customHeight="1" thickBot="1" x14ac:dyDescent="0.25">
      <c r="A10" s="102"/>
      <c r="B10" s="445" t="s">
        <v>189</v>
      </c>
      <c r="C10" s="446"/>
      <c r="D10" s="446"/>
      <c r="E10" s="446"/>
      <c r="F10" s="446"/>
      <c r="G10" s="446"/>
      <c r="H10" s="446"/>
      <c r="I10" s="446"/>
      <c r="J10" s="447"/>
      <c r="K10" s="448">
        <f>K11-SUM(K7:N9)</f>
        <v>33600</v>
      </c>
      <c r="L10" s="449"/>
      <c r="M10" s="450"/>
      <c r="N10" s="450"/>
      <c r="O10" s="451"/>
      <c r="P10" s="452"/>
      <c r="Q10" s="452"/>
      <c r="R10" s="452"/>
      <c r="S10" s="452"/>
      <c r="T10" s="452"/>
      <c r="U10" s="452"/>
      <c r="V10" s="452"/>
      <c r="W10" s="452"/>
      <c r="X10" s="452"/>
      <c r="Y10" s="452"/>
      <c r="Z10" s="452"/>
      <c r="AA10" s="452"/>
      <c r="AB10" s="452"/>
      <c r="AC10" s="452"/>
      <c r="AD10" s="452"/>
      <c r="AE10" s="452"/>
      <c r="AF10" s="452"/>
      <c r="AG10" s="453"/>
      <c r="AH10" s="105"/>
    </row>
    <row r="11" spans="1:35" ht="19.5" customHeight="1" thickBot="1" x14ac:dyDescent="0.25">
      <c r="A11" s="102"/>
      <c r="B11" s="355" t="s">
        <v>173</v>
      </c>
      <c r="C11" s="356"/>
      <c r="D11" s="356"/>
      <c r="E11" s="356"/>
      <c r="F11" s="356"/>
      <c r="G11" s="356"/>
      <c r="H11" s="356"/>
      <c r="I11" s="357" t="s">
        <v>64</v>
      </c>
      <c r="J11" s="358"/>
      <c r="K11" s="359">
        <f>AB45</f>
        <v>212600</v>
      </c>
      <c r="L11" s="360"/>
      <c r="M11" s="360"/>
      <c r="N11" s="360"/>
      <c r="O11" s="361" t="s">
        <v>228</v>
      </c>
      <c r="P11" s="362"/>
      <c r="Q11" s="362"/>
      <c r="R11" s="362"/>
      <c r="S11" s="362"/>
      <c r="T11" s="362"/>
      <c r="U11" s="362"/>
      <c r="V11" s="362"/>
      <c r="W11" s="362"/>
      <c r="X11" s="362"/>
      <c r="Y11" s="362"/>
      <c r="Z11" s="362"/>
      <c r="AA11" s="362"/>
      <c r="AB11" s="362"/>
      <c r="AC11" s="362"/>
      <c r="AD11" s="362"/>
      <c r="AE11" s="362"/>
      <c r="AF11" s="362"/>
      <c r="AG11" s="363"/>
      <c r="AH11" s="105"/>
    </row>
    <row r="12" spans="1:35" ht="19.5" customHeight="1" x14ac:dyDescent="0.2">
      <c r="A12" s="102"/>
      <c r="B12" s="107"/>
      <c r="C12" s="108"/>
      <c r="D12" s="108"/>
      <c r="E12" s="103"/>
      <c r="F12" s="103"/>
      <c r="G12" s="103"/>
      <c r="H12" s="103"/>
      <c r="I12" s="109"/>
      <c r="J12" s="109"/>
      <c r="K12" s="109"/>
      <c r="L12" s="109"/>
      <c r="M12" s="109"/>
      <c r="N12" s="109"/>
      <c r="O12" s="110"/>
      <c r="P12" s="110"/>
      <c r="Q12" s="110"/>
      <c r="R12" s="110"/>
      <c r="S12" s="110"/>
      <c r="T12" s="110"/>
      <c r="U12" s="110"/>
      <c r="V12" s="110"/>
      <c r="W12" s="110"/>
      <c r="X12" s="110"/>
      <c r="Y12" s="110"/>
      <c r="Z12" s="110"/>
      <c r="AA12" s="110"/>
      <c r="AB12" s="110"/>
      <c r="AC12" s="103"/>
      <c r="AD12" s="103"/>
      <c r="AE12" s="103"/>
      <c r="AF12" s="103"/>
      <c r="AG12" s="103"/>
      <c r="AH12" s="105"/>
    </row>
    <row r="13" spans="1:35" ht="19.5" customHeight="1" thickBot="1" x14ac:dyDescent="0.25">
      <c r="A13" s="102"/>
      <c r="B13" s="133" t="s">
        <v>180</v>
      </c>
      <c r="C13" s="111"/>
      <c r="D13" s="111"/>
      <c r="E13" s="111"/>
      <c r="F13" s="111"/>
      <c r="G13" s="111"/>
      <c r="H13" s="111"/>
      <c r="I13" s="111"/>
      <c r="J13" s="111"/>
      <c r="K13" s="111"/>
      <c r="L13" s="111"/>
      <c r="M13" s="112"/>
      <c r="N13" s="112"/>
      <c r="O13" s="112"/>
      <c r="P13" s="113"/>
      <c r="Q13" s="112"/>
      <c r="R13" s="112"/>
      <c r="S13" s="112"/>
      <c r="T13" s="113"/>
      <c r="U13" s="109"/>
      <c r="V13" s="109"/>
      <c r="W13" s="109"/>
      <c r="X13" s="109"/>
      <c r="Y13" s="109"/>
      <c r="Z13" s="109"/>
      <c r="AA13" s="109"/>
      <c r="AB13" s="103"/>
      <c r="AC13" s="112"/>
      <c r="AD13" s="112"/>
      <c r="AE13" s="112"/>
      <c r="AF13" s="112"/>
      <c r="AG13" s="114"/>
      <c r="AH13" s="105"/>
    </row>
    <row r="14" spans="1:35" ht="24" customHeight="1" thickBot="1" x14ac:dyDescent="0.25">
      <c r="A14" s="102"/>
      <c r="B14" s="364" t="s">
        <v>66</v>
      </c>
      <c r="C14" s="365"/>
      <c r="D14" s="365"/>
      <c r="E14" s="365"/>
      <c r="F14" s="365"/>
      <c r="G14" s="365"/>
      <c r="H14" s="365"/>
      <c r="I14" s="365"/>
      <c r="J14" s="365"/>
      <c r="K14" s="365"/>
      <c r="L14" s="365"/>
      <c r="M14" s="365"/>
      <c r="N14" s="365"/>
      <c r="O14" s="366"/>
      <c r="P14" s="367" t="s">
        <v>179</v>
      </c>
      <c r="Q14" s="368"/>
      <c r="R14" s="368"/>
      <c r="S14" s="368"/>
      <c r="T14" s="368"/>
      <c r="U14" s="368"/>
      <c r="V14" s="368"/>
      <c r="W14" s="368"/>
      <c r="X14" s="368"/>
      <c r="Y14" s="368"/>
      <c r="Z14" s="368"/>
      <c r="AA14" s="369"/>
      <c r="AB14" s="370" t="s">
        <v>62</v>
      </c>
      <c r="AC14" s="371"/>
      <c r="AD14" s="372"/>
      <c r="AE14" s="367" t="s">
        <v>167</v>
      </c>
      <c r="AF14" s="368"/>
      <c r="AG14" s="369"/>
      <c r="AH14" s="105"/>
    </row>
    <row r="15" spans="1:35" ht="19.5" customHeight="1" thickTop="1" x14ac:dyDescent="0.2">
      <c r="A15" s="102"/>
      <c r="B15" s="427" t="s">
        <v>95</v>
      </c>
      <c r="C15" s="428"/>
      <c r="D15" s="475" t="s">
        <v>215</v>
      </c>
      <c r="E15" s="475"/>
      <c r="F15" s="475"/>
      <c r="G15" s="475"/>
      <c r="H15" s="475"/>
      <c r="I15" s="475"/>
      <c r="J15" s="475"/>
      <c r="K15" s="475"/>
      <c r="L15" s="475"/>
      <c r="M15" s="475"/>
      <c r="N15" s="475"/>
      <c r="O15" s="476"/>
      <c r="P15" s="477" t="s">
        <v>230</v>
      </c>
      <c r="Q15" s="478"/>
      <c r="R15" s="478"/>
      <c r="S15" s="478"/>
      <c r="T15" s="478"/>
      <c r="U15" s="478"/>
      <c r="V15" s="478"/>
      <c r="W15" s="478"/>
      <c r="X15" s="478"/>
      <c r="Y15" s="478"/>
      <c r="Z15" s="478"/>
      <c r="AA15" s="479"/>
      <c r="AB15" s="349">
        <v>40000</v>
      </c>
      <c r="AC15" s="350"/>
      <c r="AD15" s="351"/>
      <c r="AE15" s="349">
        <v>27000</v>
      </c>
      <c r="AF15" s="350"/>
      <c r="AG15" s="351"/>
      <c r="AH15" s="105"/>
    </row>
    <row r="16" spans="1:35" ht="19.5" customHeight="1" x14ac:dyDescent="0.2">
      <c r="A16" s="102"/>
      <c r="B16" s="429"/>
      <c r="C16" s="428"/>
      <c r="D16" s="411"/>
      <c r="E16" s="411"/>
      <c r="F16" s="411"/>
      <c r="G16" s="411"/>
      <c r="H16" s="411"/>
      <c r="I16" s="411"/>
      <c r="J16" s="411"/>
      <c r="K16" s="411"/>
      <c r="L16" s="411"/>
      <c r="M16" s="411"/>
      <c r="N16" s="411"/>
      <c r="O16" s="412"/>
      <c r="P16" s="422"/>
      <c r="Q16" s="423"/>
      <c r="R16" s="423"/>
      <c r="S16" s="423"/>
      <c r="T16" s="423"/>
      <c r="U16" s="423"/>
      <c r="V16" s="423"/>
      <c r="W16" s="423"/>
      <c r="X16" s="423"/>
      <c r="Y16" s="423"/>
      <c r="Z16" s="423"/>
      <c r="AA16" s="424"/>
      <c r="AB16" s="349"/>
      <c r="AC16" s="350"/>
      <c r="AD16" s="351"/>
      <c r="AE16" s="349"/>
      <c r="AF16" s="350"/>
      <c r="AG16" s="351"/>
      <c r="AH16" s="105"/>
    </row>
    <row r="17" spans="1:34" ht="19.5" customHeight="1" thickBot="1" x14ac:dyDescent="0.25">
      <c r="A17" s="102"/>
      <c r="B17" s="430"/>
      <c r="C17" s="431"/>
      <c r="D17" s="470"/>
      <c r="E17" s="470"/>
      <c r="F17" s="470"/>
      <c r="G17" s="470"/>
      <c r="H17" s="470"/>
      <c r="I17" s="470"/>
      <c r="J17" s="470"/>
      <c r="K17" s="470"/>
      <c r="L17" s="470"/>
      <c r="M17" s="470"/>
      <c r="N17" s="470"/>
      <c r="O17" s="471"/>
      <c r="P17" s="389"/>
      <c r="Q17" s="390"/>
      <c r="R17" s="390"/>
      <c r="S17" s="390"/>
      <c r="T17" s="390"/>
      <c r="U17" s="390"/>
      <c r="V17" s="390"/>
      <c r="W17" s="390"/>
      <c r="X17" s="390"/>
      <c r="Y17" s="390"/>
      <c r="Z17" s="390"/>
      <c r="AA17" s="391"/>
      <c r="AB17" s="387"/>
      <c r="AC17" s="388"/>
      <c r="AD17" s="400"/>
      <c r="AE17" s="387"/>
      <c r="AF17" s="388"/>
      <c r="AG17" s="400"/>
      <c r="AH17" s="105"/>
    </row>
    <row r="18" spans="1:34" ht="19.5" customHeight="1" x14ac:dyDescent="0.2">
      <c r="A18" s="102"/>
      <c r="B18" s="432" t="s">
        <v>185</v>
      </c>
      <c r="C18" s="433"/>
      <c r="D18" s="373" t="s">
        <v>202</v>
      </c>
      <c r="E18" s="373"/>
      <c r="F18" s="373"/>
      <c r="G18" s="373"/>
      <c r="H18" s="373"/>
      <c r="I18" s="373"/>
      <c r="J18" s="373"/>
      <c r="K18" s="373"/>
      <c r="L18" s="373"/>
      <c r="M18" s="373"/>
      <c r="N18" s="373"/>
      <c r="O18" s="374"/>
      <c r="P18" s="375" t="s">
        <v>206</v>
      </c>
      <c r="Q18" s="376"/>
      <c r="R18" s="376"/>
      <c r="S18" s="376"/>
      <c r="T18" s="376"/>
      <c r="U18" s="376"/>
      <c r="V18" s="376"/>
      <c r="W18" s="376"/>
      <c r="X18" s="376"/>
      <c r="Y18" s="376"/>
      <c r="Z18" s="376"/>
      <c r="AA18" s="377"/>
      <c r="AB18" s="472">
        <f>220*35*2*2</f>
        <v>30800</v>
      </c>
      <c r="AC18" s="473"/>
      <c r="AD18" s="474"/>
      <c r="AE18" s="349">
        <v>21000</v>
      </c>
      <c r="AF18" s="350"/>
      <c r="AG18" s="351"/>
      <c r="AH18" s="105"/>
    </row>
    <row r="19" spans="1:34" ht="19.5" customHeight="1" x14ac:dyDescent="0.2">
      <c r="A19" s="102"/>
      <c r="B19" s="429"/>
      <c r="C19" s="428"/>
      <c r="D19" s="411" t="s">
        <v>203</v>
      </c>
      <c r="E19" s="411"/>
      <c r="F19" s="411"/>
      <c r="G19" s="411"/>
      <c r="H19" s="411"/>
      <c r="I19" s="411"/>
      <c r="J19" s="411"/>
      <c r="K19" s="411"/>
      <c r="L19" s="411"/>
      <c r="M19" s="411"/>
      <c r="N19" s="411"/>
      <c r="O19" s="412"/>
      <c r="P19" s="480" t="s">
        <v>207</v>
      </c>
      <c r="Q19" s="481"/>
      <c r="R19" s="481"/>
      <c r="S19" s="481"/>
      <c r="T19" s="481"/>
      <c r="U19" s="481"/>
      <c r="V19" s="481"/>
      <c r="W19" s="481"/>
      <c r="X19" s="481"/>
      <c r="Y19" s="481"/>
      <c r="Z19" s="481"/>
      <c r="AA19" s="482"/>
      <c r="AB19" s="394">
        <f>220*10*2*4</f>
        <v>17600</v>
      </c>
      <c r="AC19" s="483"/>
      <c r="AD19" s="396"/>
      <c r="AE19" s="349">
        <v>12000</v>
      </c>
      <c r="AF19" s="350"/>
      <c r="AG19" s="351"/>
      <c r="AH19" s="105"/>
    </row>
    <row r="20" spans="1:34" ht="19.5" customHeight="1" thickBot="1" x14ac:dyDescent="0.25">
      <c r="A20" s="102"/>
      <c r="B20" s="430"/>
      <c r="C20" s="431"/>
      <c r="D20" s="470"/>
      <c r="E20" s="470"/>
      <c r="F20" s="470"/>
      <c r="G20" s="470"/>
      <c r="H20" s="470"/>
      <c r="I20" s="470"/>
      <c r="J20" s="470"/>
      <c r="K20" s="470"/>
      <c r="L20" s="470"/>
      <c r="M20" s="470"/>
      <c r="N20" s="470"/>
      <c r="O20" s="471"/>
      <c r="P20" s="389"/>
      <c r="Q20" s="390"/>
      <c r="R20" s="390"/>
      <c r="S20" s="390"/>
      <c r="T20" s="390"/>
      <c r="U20" s="390"/>
      <c r="V20" s="390"/>
      <c r="W20" s="390"/>
      <c r="X20" s="390"/>
      <c r="Y20" s="390"/>
      <c r="Z20" s="390"/>
      <c r="AA20" s="391"/>
      <c r="AB20" s="387"/>
      <c r="AC20" s="388"/>
      <c r="AD20" s="400"/>
      <c r="AE20" s="387"/>
      <c r="AF20" s="388"/>
      <c r="AG20" s="400"/>
      <c r="AH20" s="105"/>
    </row>
    <row r="21" spans="1:34" ht="19.5" customHeight="1" x14ac:dyDescent="0.2">
      <c r="A21" s="102"/>
      <c r="B21" s="337" t="s">
        <v>216</v>
      </c>
      <c r="C21" s="338"/>
      <c r="D21" s="484" t="s">
        <v>200</v>
      </c>
      <c r="E21" s="484"/>
      <c r="F21" s="484"/>
      <c r="G21" s="484"/>
      <c r="H21" s="484"/>
      <c r="I21" s="484"/>
      <c r="J21" s="484"/>
      <c r="K21" s="484"/>
      <c r="L21" s="484"/>
      <c r="M21" s="484"/>
      <c r="N21" s="484"/>
      <c r="O21" s="485"/>
      <c r="P21" s="407" t="s">
        <v>258</v>
      </c>
      <c r="Q21" s="486"/>
      <c r="R21" s="486"/>
      <c r="S21" s="486"/>
      <c r="T21" s="486"/>
      <c r="U21" s="486"/>
      <c r="V21" s="486"/>
      <c r="W21" s="486"/>
      <c r="X21" s="486"/>
      <c r="Y21" s="486"/>
      <c r="Z21" s="486"/>
      <c r="AA21" s="487"/>
      <c r="AB21" s="381">
        <f>10*100*2*1.1</f>
        <v>2200</v>
      </c>
      <c r="AC21" s="488"/>
      <c r="AD21" s="489"/>
      <c r="AE21" s="346">
        <v>1000</v>
      </c>
      <c r="AF21" s="347"/>
      <c r="AG21" s="348"/>
      <c r="AH21" s="105"/>
    </row>
    <row r="22" spans="1:34" ht="19.5" customHeight="1" x14ac:dyDescent="0.2">
      <c r="A22" s="102"/>
      <c r="B22" s="341"/>
      <c r="C22" s="342"/>
      <c r="D22" s="411" t="s">
        <v>214</v>
      </c>
      <c r="E22" s="411"/>
      <c r="F22" s="411"/>
      <c r="G22" s="411"/>
      <c r="H22" s="411"/>
      <c r="I22" s="411"/>
      <c r="J22" s="411"/>
      <c r="K22" s="411"/>
      <c r="L22" s="411"/>
      <c r="M22" s="411"/>
      <c r="N22" s="411"/>
      <c r="O22" s="412"/>
      <c r="P22" s="480" t="s">
        <v>259</v>
      </c>
      <c r="Q22" s="481"/>
      <c r="R22" s="481"/>
      <c r="S22" s="481"/>
      <c r="T22" s="481"/>
      <c r="U22" s="481"/>
      <c r="V22" s="481"/>
      <c r="W22" s="481"/>
      <c r="X22" s="481"/>
      <c r="Y22" s="481"/>
      <c r="Z22" s="481"/>
      <c r="AA22" s="482"/>
      <c r="AB22" s="425">
        <f>10000*1.1</f>
        <v>11000</v>
      </c>
      <c r="AC22" s="426"/>
      <c r="AD22" s="426"/>
      <c r="AE22" s="349">
        <v>7000</v>
      </c>
      <c r="AF22" s="350"/>
      <c r="AG22" s="351"/>
      <c r="AH22" s="105"/>
    </row>
    <row r="23" spans="1:34" ht="19.5" customHeight="1" x14ac:dyDescent="0.2">
      <c r="A23" s="102"/>
      <c r="B23" s="341"/>
      <c r="C23" s="342"/>
      <c r="D23" s="411" t="s">
        <v>210</v>
      </c>
      <c r="E23" s="411"/>
      <c r="F23" s="411"/>
      <c r="G23" s="411"/>
      <c r="H23" s="411"/>
      <c r="I23" s="411"/>
      <c r="J23" s="411"/>
      <c r="K23" s="411"/>
      <c r="L23" s="411"/>
      <c r="M23" s="411"/>
      <c r="N23" s="411"/>
      <c r="O23" s="412"/>
      <c r="P23" s="422" t="s">
        <v>260</v>
      </c>
      <c r="Q23" s="423"/>
      <c r="R23" s="423"/>
      <c r="S23" s="423"/>
      <c r="T23" s="423"/>
      <c r="U23" s="423"/>
      <c r="V23" s="423"/>
      <c r="W23" s="423"/>
      <c r="X23" s="423"/>
      <c r="Y23" s="423"/>
      <c r="Z23" s="423"/>
      <c r="AA23" s="424"/>
      <c r="AB23" s="425">
        <f>100*35*2*1.1</f>
        <v>7700.0000000000009</v>
      </c>
      <c r="AC23" s="426"/>
      <c r="AD23" s="426"/>
      <c r="AE23" s="349">
        <v>5000</v>
      </c>
      <c r="AF23" s="350"/>
      <c r="AG23" s="351"/>
      <c r="AH23" s="105"/>
    </row>
    <row r="24" spans="1:34" ht="19.5" customHeight="1" thickBot="1" x14ac:dyDescent="0.25">
      <c r="A24" s="102"/>
      <c r="B24" s="339"/>
      <c r="C24" s="340"/>
      <c r="D24" s="490" t="s">
        <v>211</v>
      </c>
      <c r="E24" s="490"/>
      <c r="F24" s="490"/>
      <c r="G24" s="490"/>
      <c r="H24" s="490"/>
      <c r="I24" s="490"/>
      <c r="J24" s="490"/>
      <c r="K24" s="490"/>
      <c r="L24" s="490"/>
      <c r="M24" s="490"/>
      <c r="N24" s="490"/>
      <c r="O24" s="491"/>
      <c r="P24" s="492" t="s">
        <v>261</v>
      </c>
      <c r="Q24" s="493"/>
      <c r="R24" s="493"/>
      <c r="S24" s="493"/>
      <c r="T24" s="493"/>
      <c r="U24" s="493"/>
      <c r="V24" s="493"/>
      <c r="W24" s="493"/>
      <c r="X24" s="493"/>
      <c r="Y24" s="493"/>
      <c r="Z24" s="493"/>
      <c r="AA24" s="494"/>
      <c r="AB24" s="387">
        <f>100*10*4*1.1</f>
        <v>4400</v>
      </c>
      <c r="AC24" s="388"/>
      <c r="AD24" s="388"/>
      <c r="AE24" s="352">
        <v>3000</v>
      </c>
      <c r="AF24" s="353"/>
      <c r="AG24" s="354"/>
      <c r="AH24" s="105"/>
    </row>
    <row r="25" spans="1:34" ht="19.5" customHeight="1" x14ac:dyDescent="0.2">
      <c r="A25" s="102"/>
      <c r="B25" s="341" t="s">
        <v>217</v>
      </c>
      <c r="C25" s="342"/>
      <c r="D25" s="373" t="s">
        <v>187</v>
      </c>
      <c r="E25" s="373"/>
      <c r="F25" s="373"/>
      <c r="G25" s="373"/>
      <c r="H25" s="373"/>
      <c r="I25" s="373"/>
      <c r="J25" s="373"/>
      <c r="K25" s="373"/>
      <c r="L25" s="373"/>
      <c r="M25" s="373"/>
      <c r="N25" s="373"/>
      <c r="O25" s="374"/>
      <c r="P25" s="496" t="s">
        <v>262</v>
      </c>
      <c r="Q25" s="478"/>
      <c r="R25" s="478"/>
      <c r="S25" s="478"/>
      <c r="T25" s="478"/>
      <c r="U25" s="478"/>
      <c r="V25" s="478"/>
      <c r="W25" s="478"/>
      <c r="X25" s="478"/>
      <c r="Y25" s="478"/>
      <c r="Z25" s="478"/>
      <c r="AA25" s="479"/>
      <c r="AB25" s="497">
        <f>10*2000*1.1</f>
        <v>22000</v>
      </c>
      <c r="AC25" s="498"/>
      <c r="AD25" s="499"/>
      <c r="AE25" s="349">
        <v>15000</v>
      </c>
      <c r="AF25" s="350"/>
      <c r="AG25" s="351"/>
      <c r="AH25" s="105"/>
    </row>
    <row r="26" spans="1:34" ht="19.5" customHeight="1" x14ac:dyDescent="0.2">
      <c r="A26" s="102"/>
      <c r="B26" s="341"/>
      <c r="C26" s="342"/>
      <c r="D26" s="411"/>
      <c r="E26" s="411"/>
      <c r="F26" s="411"/>
      <c r="G26" s="411"/>
      <c r="H26" s="411"/>
      <c r="I26" s="411"/>
      <c r="J26" s="411"/>
      <c r="K26" s="411"/>
      <c r="L26" s="411"/>
      <c r="M26" s="411"/>
      <c r="N26" s="411"/>
      <c r="O26" s="412"/>
      <c r="P26" s="495"/>
      <c r="Q26" s="481"/>
      <c r="R26" s="481"/>
      <c r="S26" s="481"/>
      <c r="T26" s="481"/>
      <c r="U26" s="481"/>
      <c r="V26" s="481"/>
      <c r="W26" s="481"/>
      <c r="X26" s="481"/>
      <c r="Y26" s="481"/>
      <c r="Z26" s="481"/>
      <c r="AA26" s="482"/>
      <c r="AB26" s="425"/>
      <c r="AC26" s="426"/>
      <c r="AD26" s="426"/>
      <c r="AE26" s="394"/>
      <c r="AF26" s="395"/>
      <c r="AG26" s="396"/>
      <c r="AH26" s="105"/>
    </row>
    <row r="27" spans="1:34" ht="19.5" customHeight="1" thickBot="1" x14ac:dyDescent="0.25">
      <c r="A27" s="102"/>
      <c r="B27" s="339"/>
      <c r="C27" s="340"/>
      <c r="D27" s="470"/>
      <c r="E27" s="470"/>
      <c r="F27" s="470"/>
      <c r="G27" s="470"/>
      <c r="H27" s="470"/>
      <c r="I27" s="470"/>
      <c r="J27" s="470"/>
      <c r="K27" s="470"/>
      <c r="L27" s="470"/>
      <c r="M27" s="470"/>
      <c r="N27" s="470"/>
      <c r="O27" s="471"/>
      <c r="P27" s="389"/>
      <c r="Q27" s="390"/>
      <c r="R27" s="390"/>
      <c r="S27" s="390"/>
      <c r="T27" s="390"/>
      <c r="U27" s="390"/>
      <c r="V27" s="390"/>
      <c r="W27" s="390"/>
      <c r="X27" s="390"/>
      <c r="Y27" s="390"/>
      <c r="Z27" s="390"/>
      <c r="AA27" s="391"/>
      <c r="AB27" s="392"/>
      <c r="AC27" s="393"/>
      <c r="AD27" s="393"/>
      <c r="AE27" s="397"/>
      <c r="AF27" s="398"/>
      <c r="AG27" s="399"/>
      <c r="AH27" s="105"/>
    </row>
    <row r="28" spans="1:34" ht="19.5" customHeight="1" x14ac:dyDescent="0.2">
      <c r="A28" s="102"/>
      <c r="B28" s="337" t="s">
        <v>218</v>
      </c>
      <c r="C28" s="338"/>
      <c r="D28" s="484" t="s">
        <v>201</v>
      </c>
      <c r="E28" s="484"/>
      <c r="F28" s="484"/>
      <c r="G28" s="484"/>
      <c r="H28" s="484"/>
      <c r="I28" s="484"/>
      <c r="J28" s="484"/>
      <c r="K28" s="484"/>
      <c r="L28" s="484"/>
      <c r="M28" s="484"/>
      <c r="N28" s="484"/>
      <c r="O28" s="485"/>
      <c r="P28" s="375" t="s">
        <v>190</v>
      </c>
      <c r="Q28" s="376"/>
      <c r="R28" s="376"/>
      <c r="S28" s="376"/>
      <c r="T28" s="376"/>
      <c r="U28" s="376"/>
      <c r="V28" s="376"/>
      <c r="W28" s="376"/>
      <c r="X28" s="376"/>
      <c r="Y28" s="376"/>
      <c r="Z28" s="376"/>
      <c r="AA28" s="377"/>
      <c r="AB28" s="381">
        <f>62*100*2</f>
        <v>12400</v>
      </c>
      <c r="AC28" s="488"/>
      <c r="AD28" s="489"/>
      <c r="AE28" s="349">
        <v>8000</v>
      </c>
      <c r="AF28" s="350"/>
      <c r="AG28" s="351"/>
      <c r="AH28" s="105"/>
    </row>
    <row r="29" spans="1:34" ht="19.5" customHeight="1" x14ac:dyDescent="0.2">
      <c r="A29" s="102"/>
      <c r="B29" s="341"/>
      <c r="C29" s="342"/>
      <c r="D29" s="411"/>
      <c r="E29" s="411"/>
      <c r="F29" s="411"/>
      <c r="G29" s="411"/>
      <c r="H29" s="411"/>
      <c r="I29" s="411"/>
      <c r="J29" s="411"/>
      <c r="K29" s="411"/>
      <c r="L29" s="411"/>
      <c r="M29" s="411"/>
      <c r="N29" s="411"/>
      <c r="O29" s="412"/>
      <c r="P29" s="495"/>
      <c r="Q29" s="481"/>
      <c r="R29" s="481"/>
      <c r="S29" s="481"/>
      <c r="T29" s="481"/>
      <c r="U29" s="481"/>
      <c r="V29" s="481"/>
      <c r="W29" s="481"/>
      <c r="X29" s="481"/>
      <c r="Y29" s="481"/>
      <c r="Z29" s="481"/>
      <c r="AA29" s="482"/>
      <c r="AB29" s="425"/>
      <c r="AC29" s="426"/>
      <c r="AD29" s="426"/>
      <c r="AE29" s="394"/>
      <c r="AF29" s="395"/>
      <c r="AG29" s="396"/>
      <c r="AH29" s="105"/>
    </row>
    <row r="30" spans="1:34" ht="19.5" customHeight="1" thickBot="1" x14ac:dyDescent="0.25">
      <c r="A30" s="102"/>
      <c r="B30" s="339"/>
      <c r="C30" s="340"/>
      <c r="D30" s="470"/>
      <c r="E30" s="470"/>
      <c r="F30" s="470"/>
      <c r="G30" s="470"/>
      <c r="H30" s="470"/>
      <c r="I30" s="470"/>
      <c r="J30" s="470"/>
      <c r="K30" s="470"/>
      <c r="L30" s="470"/>
      <c r="M30" s="470"/>
      <c r="N30" s="470"/>
      <c r="O30" s="471"/>
      <c r="P30" s="389"/>
      <c r="Q30" s="390"/>
      <c r="R30" s="390"/>
      <c r="S30" s="390"/>
      <c r="T30" s="390"/>
      <c r="U30" s="390"/>
      <c r="V30" s="390"/>
      <c r="W30" s="390"/>
      <c r="X30" s="390"/>
      <c r="Y30" s="390"/>
      <c r="Z30" s="390"/>
      <c r="AA30" s="391"/>
      <c r="AB30" s="392"/>
      <c r="AC30" s="393"/>
      <c r="AD30" s="393"/>
      <c r="AE30" s="384"/>
      <c r="AF30" s="385"/>
      <c r="AG30" s="386"/>
      <c r="AH30" s="105"/>
    </row>
    <row r="31" spans="1:34" ht="19.5" customHeight="1" x14ac:dyDescent="0.2">
      <c r="A31" s="102"/>
      <c r="B31" s="337" t="s">
        <v>219</v>
      </c>
      <c r="C31" s="338"/>
      <c r="D31" s="484"/>
      <c r="E31" s="484"/>
      <c r="F31" s="484"/>
      <c r="G31" s="484"/>
      <c r="H31" s="484"/>
      <c r="I31" s="484"/>
      <c r="J31" s="484"/>
      <c r="K31" s="484"/>
      <c r="L31" s="484"/>
      <c r="M31" s="484"/>
      <c r="N31" s="484"/>
      <c r="O31" s="485"/>
      <c r="P31" s="375"/>
      <c r="Q31" s="376"/>
      <c r="R31" s="376"/>
      <c r="S31" s="376"/>
      <c r="T31" s="376"/>
      <c r="U31" s="376"/>
      <c r="V31" s="376"/>
      <c r="W31" s="376"/>
      <c r="X31" s="376"/>
      <c r="Y31" s="376"/>
      <c r="Z31" s="376"/>
      <c r="AA31" s="377"/>
      <c r="AB31" s="381"/>
      <c r="AC31" s="488"/>
      <c r="AD31" s="489"/>
      <c r="AE31" s="381"/>
      <c r="AF31" s="382"/>
      <c r="AG31" s="383"/>
      <c r="AH31" s="105"/>
    </row>
    <row r="32" spans="1:34" ht="19.5" customHeight="1" thickBot="1" x14ac:dyDescent="0.25">
      <c r="A32" s="102"/>
      <c r="B32" s="339"/>
      <c r="C32" s="340"/>
      <c r="D32" s="470"/>
      <c r="E32" s="470"/>
      <c r="F32" s="470"/>
      <c r="G32" s="470"/>
      <c r="H32" s="470"/>
      <c r="I32" s="470"/>
      <c r="J32" s="470"/>
      <c r="K32" s="470"/>
      <c r="L32" s="470"/>
      <c r="M32" s="470"/>
      <c r="N32" s="470"/>
      <c r="O32" s="471"/>
      <c r="P32" s="389"/>
      <c r="Q32" s="390"/>
      <c r="R32" s="390"/>
      <c r="S32" s="390"/>
      <c r="T32" s="390"/>
      <c r="U32" s="390"/>
      <c r="V32" s="390"/>
      <c r="W32" s="390"/>
      <c r="X32" s="390"/>
      <c r="Y32" s="390"/>
      <c r="Z32" s="390"/>
      <c r="AA32" s="391"/>
      <c r="AB32" s="392"/>
      <c r="AC32" s="393"/>
      <c r="AD32" s="393"/>
      <c r="AE32" s="384"/>
      <c r="AF32" s="385"/>
      <c r="AG32" s="386"/>
      <c r="AH32" s="105"/>
    </row>
    <row r="33" spans="1:34" ht="19.5" customHeight="1" x14ac:dyDescent="0.2">
      <c r="A33" s="102"/>
      <c r="B33" s="337" t="s">
        <v>171</v>
      </c>
      <c r="C33" s="338"/>
      <c r="D33" s="484" t="s">
        <v>191</v>
      </c>
      <c r="E33" s="484"/>
      <c r="F33" s="484"/>
      <c r="G33" s="484"/>
      <c r="H33" s="484"/>
      <c r="I33" s="484"/>
      <c r="J33" s="484"/>
      <c r="K33" s="484"/>
      <c r="L33" s="484"/>
      <c r="M33" s="484"/>
      <c r="N33" s="484"/>
      <c r="O33" s="485"/>
      <c r="P33" s="375" t="s">
        <v>197</v>
      </c>
      <c r="Q33" s="376"/>
      <c r="R33" s="376"/>
      <c r="S33" s="376"/>
      <c r="T33" s="376"/>
      <c r="U33" s="376"/>
      <c r="V33" s="376"/>
      <c r="W33" s="376"/>
      <c r="X33" s="376"/>
      <c r="Y33" s="376"/>
      <c r="Z33" s="376"/>
      <c r="AA33" s="377"/>
      <c r="AB33" s="381">
        <f>23000*2</f>
        <v>46000</v>
      </c>
      <c r="AC33" s="488"/>
      <c r="AD33" s="489"/>
      <c r="AE33" s="349">
        <v>30000</v>
      </c>
      <c r="AF33" s="350"/>
      <c r="AG33" s="351"/>
      <c r="AH33" s="105"/>
    </row>
    <row r="34" spans="1:34" ht="19.5" customHeight="1" x14ac:dyDescent="0.2">
      <c r="A34" s="102"/>
      <c r="B34" s="341"/>
      <c r="C34" s="342"/>
      <c r="D34" s="411"/>
      <c r="E34" s="411"/>
      <c r="F34" s="411"/>
      <c r="G34" s="411"/>
      <c r="H34" s="411"/>
      <c r="I34" s="411"/>
      <c r="J34" s="411"/>
      <c r="K34" s="411"/>
      <c r="L34" s="411"/>
      <c r="M34" s="411"/>
      <c r="N34" s="411"/>
      <c r="O34" s="412"/>
      <c r="P34" s="480"/>
      <c r="Q34" s="481"/>
      <c r="R34" s="481"/>
      <c r="S34" s="481"/>
      <c r="T34" s="481"/>
      <c r="U34" s="481"/>
      <c r="V34" s="481"/>
      <c r="W34" s="481"/>
      <c r="X34" s="481"/>
      <c r="Y34" s="481"/>
      <c r="Z34" s="481"/>
      <c r="AA34" s="482"/>
      <c r="AB34" s="425"/>
      <c r="AC34" s="426"/>
      <c r="AD34" s="426"/>
      <c r="AE34" s="394"/>
      <c r="AF34" s="395"/>
      <c r="AG34" s="396"/>
      <c r="AH34" s="105"/>
    </row>
    <row r="35" spans="1:34" ht="19.5" customHeight="1" thickBot="1" x14ac:dyDescent="0.25">
      <c r="A35" s="102"/>
      <c r="B35" s="339"/>
      <c r="C35" s="340"/>
      <c r="D35" s="470"/>
      <c r="E35" s="470"/>
      <c r="F35" s="470"/>
      <c r="G35" s="470"/>
      <c r="H35" s="470"/>
      <c r="I35" s="470"/>
      <c r="J35" s="470"/>
      <c r="K35" s="470"/>
      <c r="L35" s="470"/>
      <c r="M35" s="470"/>
      <c r="N35" s="470"/>
      <c r="O35" s="471"/>
      <c r="P35" s="389"/>
      <c r="Q35" s="390"/>
      <c r="R35" s="390"/>
      <c r="S35" s="390"/>
      <c r="T35" s="390"/>
      <c r="U35" s="390"/>
      <c r="V35" s="390"/>
      <c r="W35" s="390"/>
      <c r="X35" s="390"/>
      <c r="Y35" s="390"/>
      <c r="Z35" s="390"/>
      <c r="AA35" s="391"/>
      <c r="AB35" s="392"/>
      <c r="AC35" s="393"/>
      <c r="AD35" s="393"/>
      <c r="AE35" s="397"/>
      <c r="AF35" s="398"/>
      <c r="AG35" s="399"/>
      <c r="AH35" s="105"/>
    </row>
    <row r="36" spans="1:34" ht="19.5" customHeight="1" x14ac:dyDescent="0.2">
      <c r="A36" s="102"/>
      <c r="B36" s="337" t="s">
        <v>220</v>
      </c>
      <c r="C36" s="338"/>
      <c r="D36" s="484"/>
      <c r="E36" s="484"/>
      <c r="F36" s="484"/>
      <c r="G36" s="484"/>
      <c r="H36" s="484"/>
      <c r="I36" s="484"/>
      <c r="J36" s="484"/>
      <c r="K36" s="484"/>
      <c r="L36" s="484"/>
      <c r="M36" s="484"/>
      <c r="N36" s="484"/>
      <c r="O36" s="485"/>
      <c r="P36" s="376"/>
      <c r="Q36" s="376"/>
      <c r="R36" s="376"/>
      <c r="S36" s="376"/>
      <c r="T36" s="376"/>
      <c r="U36" s="376"/>
      <c r="V36" s="376"/>
      <c r="W36" s="376"/>
      <c r="X36" s="376"/>
      <c r="Y36" s="376"/>
      <c r="Z36" s="376"/>
      <c r="AA36" s="377"/>
      <c r="AB36" s="381"/>
      <c r="AC36" s="488"/>
      <c r="AD36" s="489"/>
      <c r="AE36" s="381"/>
      <c r="AF36" s="382"/>
      <c r="AG36" s="383"/>
      <c r="AH36" s="105"/>
    </row>
    <row r="37" spans="1:34" ht="19.5" customHeight="1" x14ac:dyDescent="0.2">
      <c r="A37" s="102"/>
      <c r="B37" s="341"/>
      <c r="C37" s="342"/>
      <c r="D37" s="411"/>
      <c r="E37" s="411"/>
      <c r="F37" s="411"/>
      <c r="G37" s="411"/>
      <c r="H37" s="411"/>
      <c r="I37" s="411"/>
      <c r="J37" s="411"/>
      <c r="K37" s="411"/>
      <c r="L37" s="411"/>
      <c r="M37" s="411"/>
      <c r="N37" s="411"/>
      <c r="O37" s="412"/>
      <c r="P37" s="495"/>
      <c r="Q37" s="481"/>
      <c r="R37" s="481"/>
      <c r="S37" s="481"/>
      <c r="T37" s="481"/>
      <c r="U37" s="481"/>
      <c r="V37" s="481"/>
      <c r="W37" s="481"/>
      <c r="X37" s="481"/>
      <c r="Y37" s="481"/>
      <c r="Z37" s="481"/>
      <c r="AA37" s="482"/>
      <c r="AB37" s="425"/>
      <c r="AC37" s="426"/>
      <c r="AD37" s="426"/>
      <c r="AE37" s="349"/>
      <c r="AF37" s="350"/>
      <c r="AG37" s="351"/>
      <c r="AH37" s="105"/>
    </row>
    <row r="38" spans="1:34" ht="19.5" customHeight="1" thickBot="1" x14ac:dyDescent="0.25">
      <c r="A38" s="102"/>
      <c r="B38" s="339"/>
      <c r="C38" s="340"/>
      <c r="D38" s="470"/>
      <c r="E38" s="470"/>
      <c r="F38" s="470"/>
      <c r="G38" s="470"/>
      <c r="H38" s="470"/>
      <c r="I38" s="470"/>
      <c r="J38" s="470"/>
      <c r="K38" s="470"/>
      <c r="L38" s="470"/>
      <c r="M38" s="470"/>
      <c r="N38" s="470"/>
      <c r="O38" s="471"/>
      <c r="P38" s="389"/>
      <c r="Q38" s="390"/>
      <c r="R38" s="390"/>
      <c r="S38" s="390"/>
      <c r="T38" s="390"/>
      <c r="U38" s="390"/>
      <c r="V38" s="390"/>
      <c r="W38" s="390"/>
      <c r="X38" s="390"/>
      <c r="Y38" s="390"/>
      <c r="Z38" s="390"/>
      <c r="AA38" s="391"/>
      <c r="AB38" s="387"/>
      <c r="AC38" s="388"/>
      <c r="AD38" s="388"/>
      <c r="AE38" s="387"/>
      <c r="AF38" s="388"/>
      <c r="AG38" s="400"/>
      <c r="AH38" s="105"/>
    </row>
    <row r="39" spans="1:34" ht="19.5" customHeight="1" thickBot="1" x14ac:dyDescent="0.25">
      <c r="A39" s="102"/>
      <c r="B39" s="343" t="s">
        <v>178</v>
      </c>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5"/>
      <c r="AB39" s="334">
        <f>SUM(AB15:AD38)</f>
        <v>194100</v>
      </c>
      <c r="AC39" s="335"/>
      <c r="AD39" s="336"/>
      <c r="AE39" s="401"/>
      <c r="AF39" s="402"/>
      <c r="AG39" s="403"/>
      <c r="AH39" s="105"/>
    </row>
    <row r="40" spans="1:34" ht="19.5" customHeight="1" thickBot="1" x14ac:dyDescent="0.25">
      <c r="A40" s="102"/>
      <c r="B40" s="378" t="s">
        <v>223</v>
      </c>
      <c r="C40" s="379"/>
      <c r="D40" s="379"/>
      <c r="E40" s="379"/>
      <c r="F40" s="379"/>
      <c r="G40" s="379"/>
      <c r="H40" s="379"/>
      <c r="I40" s="379"/>
      <c r="J40" s="379"/>
      <c r="K40" s="379"/>
      <c r="L40" s="379"/>
      <c r="M40" s="379"/>
      <c r="N40" s="379"/>
      <c r="O40" s="379"/>
      <c r="P40" s="356" t="s">
        <v>225</v>
      </c>
      <c r="Q40" s="356"/>
      <c r="R40" s="356"/>
      <c r="S40" s="356"/>
      <c r="T40" s="356"/>
      <c r="U40" s="356"/>
      <c r="V40" s="356"/>
      <c r="W40" s="356"/>
      <c r="X40" s="356"/>
      <c r="Y40" s="356"/>
      <c r="Z40" s="356"/>
      <c r="AA40" s="380"/>
      <c r="AB40" s="331"/>
      <c r="AC40" s="332"/>
      <c r="AD40" s="333"/>
      <c r="AE40" s="334">
        <f>SUM(AE15:AG38)</f>
        <v>129000</v>
      </c>
      <c r="AF40" s="335"/>
      <c r="AG40" s="336"/>
      <c r="AH40" s="105"/>
    </row>
    <row r="41" spans="1:34" ht="19.5" customHeight="1" x14ac:dyDescent="0.2">
      <c r="A41" s="102"/>
      <c r="B41" s="535" t="s">
        <v>221</v>
      </c>
      <c r="C41" s="536"/>
      <c r="D41" s="404" t="s">
        <v>193</v>
      </c>
      <c r="E41" s="405"/>
      <c r="F41" s="405"/>
      <c r="G41" s="405"/>
      <c r="H41" s="405"/>
      <c r="I41" s="405"/>
      <c r="J41" s="405"/>
      <c r="K41" s="405"/>
      <c r="L41" s="405"/>
      <c r="M41" s="405"/>
      <c r="N41" s="405"/>
      <c r="O41" s="406"/>
      <c r="P41" s="407" t="s">
        <v>194</v>
      </c>
      <c r="Q41" s="408"/>
      <c r="R41" s="408"/>
      <c r="S41" s="408"/>
      <c r="T41" s="408"/>
      <c r="U41" s="408"/>
      <c r="V41" s="408"/>
      <c r="W41" s="408"/>
      <c r="X41" s="408"/>
      <c r="Y41" s="408"/>
      <c r="Z41" s="408"/>
      <c r="AA41" s="409"/>
      <c r="AB41" s="346">
        <v>2000</v>
      </c>
      <c r="AC41" s="347"/>
      <c r="AD41" s="348"/>
      <c r="AE41" s="539"/>
      <c r="AF41" s="540"/>
      <c r="AG41" s="541"/>
      <c r="AH41" s="105"/>
    </row>
    <row r="42" spans="1:34" ht="19.5" customHeight="1" x14ac:dyDescent="0.2">
      <c r="A42" s="102"/>
      <c r="B42" s="537"/>
      <c r="C42" s="538"/>
      <c r="D42" s="410" t="s">
        <v>195</v>
      </c>
      <c r="E42" s="411"/>
      <c r="F42" s="411"/>
      <c r="G42" s="411"/>
      <c r="H42" s="411"/>
      <c r="I42" s="411"/>
      <c r="J42" s="411"/>
      <c r="K42" s="411"/>
      <c r="L42" s="411"/>
      <c r="M42" s="411"/>
      <c r="N42" s="411"/>
      <c r="O42" s="412"/>
      <c r="P42" s="422" t="s">
        <v>263</v>
      </c>
      <c r="Q42" s="501"/>
      <c r="R42" s="501"/>
      <c r="S42" s="501"/>
      <c r="T42" s="501"/>
      <c r="U42" s="501"/>
      <c r="V42" s="501"/>
      <c r="W42" s="501"/>
      <c r="X42" s="501"/>
      <c r="Y42" s="501"/>
      <c r="Z42" s="501"/>
      <c r="AA42" s="502"/>
      <c r="AB42" s="425">
        <f>500*15*1.1*2</f>
        <v>16500</v>
      </c>
      <c r="AC42" s="426"/>
      <c r="AD42" s="503"/>
      <c r="AE42" s="542"/>
      <c r="AF42" s="543"/>
      <c r="AG42" s="544"/>
      <c r="AH42" s="105"/>
    </row>
    <row r="43" spans="1:34" ht="19.5" customHeight="1" thickBot="1" x14ac:dyDescent="0.25">
      <c r="A43" s="102"/>
      <c r="B43" s="537"/>
      <c r="C43" s="538"/>
      <c r="D43" s="504"/>
      <c r="E43" s="505"/>
      <c r="F43" s="505"/>
      <c r="G43" s="505"/>
      <c r="H43" s="505"/>
      <c r="I43" s="505"/>
      <c r="J43" s="505"/>
      <c r="K43" s="505"/>
      <c r="L43" s="505"/>
      <c r="M43" s="505"/>
      <c r="N43" s="505"/>
      <c r="O43" s="506"/>
      <c r="P43" s="507"/>
      <c r="Q43" s="508"/>
      <c r="R43" s="508"/>
      <c r="S43" s="508"/>
      <c r="T43" s="508"/>
      <c r="U43" s="508"/>
      <c r="V43" s="508"/>
      <c r="W43" s="508"/>
      <c r="X43" s="508"/>
      <c r="Y43" s="508"/>
      <c r="Z43" s="508"/>
      <c r="AA43" s="509"/>
      <c r="AB43" s="510"/>
      <c r="AC43" s="511"/>
      <c r="AD43" s="512"/>
      <c r="AE43" s="542"/>
      <c r="AF43" s="543"/>
      <c r="AG43" s="544"/>
      <c r="AH43" s="105"/>
    </row>
    <row r="44" spans="1:34" ht="19.5" customHeight="1" thickBot="1" x14ac:dyDescent="0.25">
      <c r="A44" s="102"/>
      <c r="B44" s="343" t="s">
        <v>226</v>
      </c>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34">
        <f>SUM(AB41:AD43)</f>
        <v>18500</v>
      </c>
      <c r="AC44" s="335"/>
      <c r="AD44" s="336"/>
      <c r="AE44" s="542"/>
      <c r="AF44" s="543"/>
      <c r="AG44" s="544"/>
      <c r="AH44" s="105"/>
    </row>
    <row r="45" spans="1:34" ht="19.5" customHeight="1" thickBot="1" x14ac:dyDescent="0.25">
      <c r="A45" s="102"/>
      <c r="B45" s="378" t="s">
        <v>227</v>
      </c>
      <c r="C45" s="379"/>
      <c r="D45" s="379"/>
      <c r="E45" s="379"/>
      <c r="F45" s="379"/>
      <c r="G45" s="379"/>
      <c r="H45" s="379"/>
      <c r="I45" s="379"/>
      <c r="J45" s="379"/>
      <c r="K45" s="379"/>
      <c r="L45" s="379"/>
      <c r="M45" s="379"/>
      <c r="N45" s="379"/>
      <c r="O45" s="379"/>
      <c r="P45" s="356" t="s">
        <v>229</v>
      </c>
      <c r="Q45" s="356"/>
      <c r="R45" s="356"/>
      <c r="S45" s="356"/>
      <c r="T45" s="356"/>
      <c r="U45" s="356"/>
      <c r="V45" s="356"/>
      <c r="W45" s="356"/>
      <c r="X45" s="356"/>
      <c r="Y45" s="356"/>
      <c r="Z45" s="356"/>
      <c r="AA45" s="380"/>
      <c r="AB45" s="334">
        <f>SUM(AB39,AB44)</f>
        <v>212600</v>
      </c>
      <c r="AC45" s="335"/>
      <c r="AD45" s="336"/>
      <c r="AE45" s="545"/>
      <c r="AF45" s="546"/>
      <c r="AG45" s="547"/>
      <c r="AH45" s="105"/>
    </row>
    <row r="46" spans="1:34" ht="19.5" customHeight="1" x14ac:dyDescent="0.2">
      <c r="A46" s="115" t="s">
        <v>222</v>
      </c>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7" t="s">
        <v>222</v>
      </c>
    </row>
    <row r="47" spans="1:34" s="103" customFormat="1" ht="19.5" customHeight="1" x14ac:dyDescent="0.2"/>
    <row r="48" spans="1:34" s="103" customFormat="1" ht="19.5" customHeight="1" x14ac:dyDescent="0.2">
      <c r="A48" s="88" t="s">
        <v>222</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90" t="s">
        <v>222</v>
      </c>
    </row>
    <row r="49" spans="1:34" ht="19.5" customHeight="1" thickBot="1" x14ac:dyDescent="0.25">
      <c r="A49" s="102"/>
      <c r="B49" s="170" t="s">
        <v>182</v>
      </c>
      <c r="C49" s="170"/>
      <c r="D49" s="170"/>
      <c r="E49" s="170"/>
      <c r="F49" s="170"/>
      <c r="G49" s="170"/>
      <c r="H49" s="170"/>
      <c r="I49" s="170"/>
      <c r="J49" s="170"/>
      <c r="K49" s="170"/>
      <c r="L49" s="103"/>
      <c r="M49" s="500" t="s">
        <v>199</v>
      </c>
      <c r="N49" s="500"/>
      <c r="O49" s="500"/>
      <c r="P49" s="500"/>
      <c r="Q49" s="500"/>
      <c r="R49" s="500"/>
      <c r="S49" s="500"/>
      <c r="T49" s="500"/>
      <c r="U49" s="500"/>
      <c r="V49" s="500"/>
      <c r="W49" s="500"/>
      <c r="X49" s="500"/>
      <c r="Y49" s="500"/>
      <c r="Z49" s="500"/>
      <c r="AA49" s="500"/>
      <c r="AB49" s="500"/>
      <c r="AC49" s="500"/>
      <c r="AD49" s="500"/>
      <c r="AE49" s="500"/>
      <c r="AF49" s="500"/>
      <c r="AG49" s="500"/>
      <c r="AH49" s="105"/>
    </row>
    <row r="50" spans="1:34" s="95" customFormat="1" ht="19.5" customHeight="1" thickBot="1" x14ac:dyDescent="0.25">
      <c r="A50" s="92"/>
      <c r="B50" s="531" t="s">
        <v>11</v>
      </c>
      <c r="C50" s="532"/>
      <c r="D50" s="532"/>
      <c r="E50" s="532"/>
      <c r="F50" s="532" t="s">
        <v>183</v>
      </c>
      <c r="G50" s="532"/>
      <c r="H50" s="532"/>
      <c r="I50" s="532"/>
      <c r="J50" s="532"/>
      <c r="K50" s="532"/>
      <c r="L50" s="532"/>
      <c r="M50" s="532" t="s">
        <v>198</v>
      </c>
      <c r="N50" s="532"/>
      <c r="O50" s="532"/>
      <c r="P50" s="532"/>
      <c r="Q50" s="532"/>
      <c r="R50" s="532"/>
      <c r="S50" s="532"/>
      <c r="T50" s="532"/>
      <c r="U50" s="532"/>
      <c r="V50" s="532"/>
      <c r="W50" s="532"/>
      <c r="X50" s="532"/>
      <c r="Y50" s="532"/>
      <c r="Z50" s="532"/>
      <c r="AA50" s="532"/>
      <c r="AB50" s="532"/>
      <c r="AC50" s="532"/>
      <c r="AD50" s="532"/>
      <c r="AE50" s="532"/>
      <c r="AF50" s="532"/>
      <c r="AG50" s="533"/>
      <c r="AH50" s="94"/>
    </row>
    <row r="51" spans="1:34" s="95" customFormat="1" ht="19.5" customHeight="1" thickTop="1" x14ac:dyDescent="0.2">
      <c r="A51" s="92"/>
      <c r="B51" s="527" t="s">
        <v>185</v>
      </c>
      <c r="C51" s="528"/>
      <c r="D51" s="528"/>
      <c r="E51" s="528"/>
      <c r="F51" s="529" t="s">
        <v>204</v>
      </c>
      <c r="G51" s="529"/>
      <c r="H51" s="529"/>
      <c r="I51" s="529"/>
      <c r="J51" s="529"/>
      <c r="K51" s="529"/>
      <c r="L51" s="529"/>
      <c r="M51" s="529" t="s">
        <v>208</v>
      </c>
      <c r="N51" s="528"/>
      <c r="O51" s="528"/>
      <c r="P51" s="528"/>
      <c r="Q51" s="528"/>
      <c r="R51" s="528"/>
      <c r="S51" s="528"/>
      <c r="T51" s="528"/>
      <c r="U51" s="528"/>
      <c r="V51" s="528"/>
      <c r="W51" s="528"/>
      <c r="X51" s="528"/>
      <c r="Y51" s="528"/>
      <c r="Z51" s="528"/>
      <c r="AA51" s="528"/>
      <c r="AB51" s="528"/>
      <c r="AC51" s="528"/>
      <c r="AD51" s="528"/>
      <c r="AE51" s="528"/>
      <c r="AF51" s="528"/>
      <c r="AG51" s="534"/>
      <c r="AH51" s="94"/>
    </row>
    <row r="52" spans="1:34" s="95" customFormat="1" ht="19.5" customHeight="1" x14ac:dyDescent="0.2">
      <c r="A52" s="92"/>
      <c r="B52" s="527"/>
      <c r="C52" s="528"/>
      <c r="D52" s="528"/>
      <c r="E52" s="528"/>
      <c r="F52" s="529"/>
      <c r="G52" s="529"/>
      <c r="H52" s="529"/>
      <c r="I52" s="529"/>
      <c r="J52" s="529"/>
      <c r="K52" s="529"/>
      <c r="L52" s="529"/>
      <c r="M52" s="528"/>
      <c r="N52" s="528"/>
      <c r="O52" s="528"/>
      <c r="P52" s="528"/>
      <c r="Q52" s="528"/>
      <c r="R52" s="528"/>
      <c r="S52" s="528"/>
      <c r="T52" s="528"/>
      <c r="U52" s="528"/>
      <c r="V52" s="528"/>
      <c r="W52" s="528"/>
      <c r="X52" s="528"/>
      <c r="Y52" s="528"/>
      <c r="Z52" s="528"/>
      <c r="AA52" s="528"/>
      <c r="AB52" s="528"/>
      <c r="AC52" s="528"/>
      <c r="AD52" s="528"/>
      <c r="AE52" s="528"/>
      <c r="AF52" s="528"/>
      <c r="AG52" s="534"/>
      <c r="AH52" s="94"/>
    </row>
    <row r="53" spans="1:34" s="95" customFormat="1" ht="19.5" customHeight="1" x14ac:dyDescent="0.2">
      <c r="A53" s="92"/>
      <c r="B53" s="519"/>
      <c r="C53" s="520"/>
      <c r="D53" s="520"/>
      <c r="E53" s="520"/>
      <c r="F53" s="523"/>
      <c r="G53" s="523"/>
      <c r="H53" s="523"/>
      <c r="I53" s="523"/>
      <c r="J53" s="523"/>
      <c r="K53" s="523"/>
      <c r="L53" s="523"/>
      <c r="M53" s="520"/>
      <c r="N53" s="520"/>
      <c r="O53" s="520"/>
      <c r="P53" s="520"/>
      <c r="Q53" s="520"/>
      <c r="R53" s="520"/>
      <c r="S53" s="520"/>
      <c r="T53" s="520"/>
      <c r="U53" s="520"/>
      <c r="V53" s="520"/>
      <c r="W53" s="520"/>
      <c r="X53" s="520"/>
      <c r="Y53" s="520"/>
      <c r="Z53" s="520"/>
      <c r="AA53" s="520"/>
      <c r="AB53" s="520"/>
      <c r="AC53" s="520"/>
      <c r="AD53" s="520"/>
      <c r="AE53" s="520"/>
      <c r="AF53" s="520"/>
      <c r="AG53" s="530"/>
      <c r="AH53" s="94"/>
    </row>
    <row r="54" spans="1:34" s="95" customFormat="1" ht="19.5" customHeight="1" x14ac:dyDescent="0.2">
      <c r="A54" s="92"/>
      <c r="B54" s="527" t="s">
        <v>185</v>
      </c>
      <c r="C54" s="528"/>
      <c r="D54" s="528"/>
      <c r="E54" s="528"/>
      <c r="F54" s="529" t="s">
        <v>205</v>
      </c>
      <c r="G54" s="529"/>
      <c r="H54" s="529"/>
      <c r="I54" s="529"/>
      <c r="J54" s="529"/>
      <c r="K54" s="529"/>
      <c r="L54" s="529"/>
      <c r="M54" s="523" t="s">
        <v>209</v>
      </c>
      <c r="N54" s="520"/>
      <c r="O54" s="520"/>
      <c r="P54" s="520"/>
      <c r="Q54" s="520"/>
      <c r="R54" s="520"/>
      <c r="S54" s="520"/>
      <c r="T54" s="520"/>
      <c r="U54" s="520"/>
      <c r="V54" s="520"/>
      <c r="W54" s="520"/>
      <c r="X54" s="520"/>
      <c r="Y54" s="520"/>
      <c r="Z54" s="520"/>
      <c r="AA54" s="520"/>
      <c r="AB54" s="520"/>
      <c r="AC54" s="520"/>
      <c r="AD54" s="520"/>
      <c r="AE54" s="520"/>
      <c r="AF54" s="520"/>
      <c r="AG54" s="530"/>
      <c r="AH54" s="94"/>
    </row>
    <row r="55" spans="1:34" s="95" customFormat="1" ht="19.5" customHeight="1" x14ac:dyDescent="0.2">
      <c r="A55" s="92"/>
      <c r="B55" s="527"/>
      <c r="C55" s="528"/>
      <c r="D55" s="528"/>
      <c r="E55" s="528"/>
      <c r="F55" s="529"/>
      <c r="G55" s="529"/>
      <c r="H55" s="529"/>
      <c r="I55" s="529"/>
      <c r="J55" s="529"/>
      <c r="K55" s="529"/>
      <c r="L55" s="529"/>
      <c r="M55" s="523"/>
      <c r="N55" s="520"/>
      <c r="O55" s="520"/>
      <c r="P55" s="520"/>
      <c r="Q55" s="520"/>
      <c r="R55" s="520"/>
      <c r="S55" s="520"/>
      <c r="T55" s="520"/>
      <c r="U55" s="520"/>
      <c r="V55" s="520"/>
      <c r="W55" s="520"/>
      <c r="X55" s="520"/>
      <c r="Y55" s="520"/>
      <c r="Z55" s="520"/>
      <c r="AA55" s="520"/>
      <c r="AB55" s="520"/>
      <c r="AC55" s="520"/>
      <c r="AD55" s="520"/>
      <c r="AE55" s="520"/>
      <c r="AF55" s="520"/>
      <c r="AG55" s="530"/>
      <c r="AH55" s="94"/>
    </row>
    <row r="56" spans="1:34" s="95" customFormat="1" ht="19.5" customHeight="1" x14ac:dyDescent="0.2">
      <c r="A56" s="92"/>
      <c r="B56" s="519"/>
      <c r="C56" s="520"/>
      <c r="D56" s="520"/>
      <c r="E56" s="520"/>
      <c r="F56" s="523"/>
      <c r="G56" s="523"/>
      <c r="H56" s="523"/>
      <c r="I56" s="523"/>
      <c r="J56" s="523"/>
      <c r="K56" s="523"/>
      <c r="L56" s="523"/>
      <c r="M56" s="520"/>
      <c r="N56" s="520"/>
      <c r="O56" s="520"/>
      <c r="P56" s="520"/>
      <c r="Q56" s="520"/>
      <c r="R56" s="520"/>
      <c r="S56" s="520"/>
      <c r="T56" s="520"/>
      <c r="U56" s="520"/>
      <c r="V56" s="520"/>
      <c r="W56" s="520"/>
      <c r="X56" s="520"/>
      <c r="Y56" s="520"/>
      <c r="Z56" s="520"/>
      <c r="AA56" s="520"/>
      <c r="AB56" s="520"/>
      <c r="AC56" s="520"/>
      <c r="AD56" s="520"/>
      <c r="AE56" s="520"/>
      <c r="AF56" s="520"/>
      <c r="AG56" s="530"/>
      <c r="AH56" s="94"/>
    </row>
    <row r="57" spans="1:34" s="95" customFormat="1" ht="19.5" customHeight="1" x14ac:dyDescent="0.2">
      <c r="A57" s="92"/>
      <c r="B57" s="519" t="s">
        <v>97</v>
      </c>
      <c r="C57" s="520"/>
      <c r="D57" s="520"/>
      <c r="E57" s="520"/>
      <c r="F57" s="523" t="s">
        <v>213</v>
      </c>
      <c r="G57" s="523"/>
      <c r="H57" s="523"/>
      <c r="I57" s="523"/>
      <c r="J57" s="523"/>
      <c r="K57" s="523"/>
      <c r="L57" s="523"/>
      <c r="M57" s="523" t="s">
        <v>212</v>
      </c>
      <c r="N57" s="523"/>
      <c r="O57" s="523"/>
      <c r="P57" s="523"/>
      <c r="Q57" s="523"/>
      <c r="R57" s="523"/>
      <c r="S57" s="523"/>
      <c r="T57" s="523"/>
      <c r="U57" s="523"/>
      <c r="V57" s="523"/>
      <c r="W57" s="523"/>
      <c r="X57" s="523"/>
      <c r="Y57" s="523"/>
      <c r="Z57" s="523"/>
      <c r="AA57" s="523"/>
      <c r="AB57" s="523"/>
      <c r="AC57" s="523"/>
      <c r="AD57" s="523"/>
      <c r="AE57" s="523"/>
      <c r="AF57" s="523"/>
      <c r="AG57" s="525"/>
      <c r="AH57" s="94"/>
    </row>
    <row r="58" spans="1:34" s="95" customFormat="1" ht="19.5" customHeight="1" x14ac:dyDescent="0.2">
      <c r="A58" s="92"/>
      <c r="B58" s="519"/>
      <c r="C58" s="520"/>
      <c r="D58" s="520"/>
      <c r="E58" s="520"/>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5"/>
      <c r="AH58" s="94"/>
    </row>
    <row r="59" spans="1:34" s="95" customFormat="1" ht="19.5" customHeight="1" thickBot="1" x14ac:dyDescent="0.25">
      <c r="A59" s="92"/>
      <c r="B59" s="521"/>
      <c r="C59" s="522"/>
      <c r="D59" s="522"/>
      <c r="E59" s="522"/>
      <c r="F59" s="524"/>
      <c r="G59" s="524"/>
      <c r="H59" s="524"/>
      <c r="I59" s="524"/>
      <c r="J59" s="524"/>
      <c r="K59" s="524"/>
      <c r="L59" s="524"/>
      <c r="M59" s="524"/>
      <c r="N59" s="524"/>
      <c r="O59" s="524"/>
      <c r="P59" s="524"/>
      <c r="Q59" s="524"/>
      <c r="R59" s="524"/>
      <c r="S59" s="524"/>
      <c r="T59" s="524"/>
      <c r="U59" s="524"/>
      <c r="V59" s="524"/>
      <c r="W59" s="524"/>
      <c r="X59" s="524"/>
      <c r="Y59" s="524"/>
      <c r="Z59" s="524"/>
      <c r="AA59" s="524"/>
      <c r="AB59" s="524"/>
      <c r="AC59" s="524"/>
      <c r="AD59" s="524"/>
      <c r="AE59" s="524"/>
      <c r="AF59" s="524"/>
      <c r="AG59" s="526"/>
      <c r="AH59" s="94"/>
    </row>
    <row r="60" spans="1:34" s="95" customFormat="1" ht="19.5" customHeight="1" x14ac:dyDescent="0.2">
      <c r="A60" s="92"/>
      <c r="B60" s="93" t="s">
        <v>184</v>
      </c>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4"/>
    </row>
    <row r="61" spans="1:34" s="95" customFormat="1" ht="19.5" customHeight="1" x14ac:dyDescent="0.2">
      <c r="A61" s="92"/>
      <c r="B61" s="93" t="s">
        <v>186</v>
      </c>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4"/>
    </row>
    <row r="62" spans="1:34" s="95" customFormat="1" ht="19.5" customHeight="1" x14ac:dyDescent="0.2">
      <c r="A62" s="92"/>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4"/>
    </row>
    <row r="63" spans="1:34" s="95" customFormat="1" ht="19.5" customHeight="1" thickBot="1" x14ac:dyDescent="0.25">
      <c r="A63" s="92"/>
      <c r="B63" s="170" t="s">
        <v>252</v>
      </c>
      <c r="C63" s="170"/>
      <c r="D63" s="170"/>
      <c r="E63" s="170"/>
      <c r="F63" s="170"/>
      <c r="G63" s="170"/>
      <c r="H63" s="170"/>
      <c r="I63" s="170"/>
      <c r="J63" s="170"/>
      <c r="K63" s="170"/>
      <c r="L63" s="93"/>
      <c r="M63" s="93"/>
      <c r="N63" s="93"/>
      <c r="O63" s="93"/>
      <c r="P63" s="93"/>
      <c r="Q63" s="93"/>
      <c r="R63" s="93"/>
      <c r="S63" s="93"/>
      <c r="T63" s="93"/>
      <c r="U63" s="93"/>
      <c r="V63" s="93"/>
      <c r="W63" s="93"/>
      <c r="X63" s="93"/>
      <c r="Y63" s="93"/>
      <c r="Z63" s="93"/>
      <c r="AA63" s="93"/>
      <c r="AB63" s="93"/>
      <c r="AC63" s="93"/>
      <c r="AD63" s="93"/>
      <c r="AE63" s="93"/>
      <c r="AF63" s="93"/>
      <c r="AG63" s="93"/>
      <c r="AH63" s="94"/>
    </row>
    <row r="64" spans="1:34" s="95" customFormat="1" ht="19.5" customHeight="1" x14ac:dyDescent="0.2">
      <c r="A64" s="92"/>
      <c r="B64" s="513"/>
      <c r="C64" s="514"/>
      <c r="D64" s="514"/>
      <c r="E64" s="514"/>
      <c r="F64" s="514"/>
      <c r="G64" s="514"/>
      <c r="H64" s="514"/>
      <c r="I64" s="514"/>
      <c r="J64" s="514"/>
      <c r="K64" s="514"/>
      <c r="L64" s="514"/>
      <c r="M64" s="514"/>
      <c r="N64" s="514"/>
      <c r="O64" s="514"/>
      <c r="P64" s="514"/>
      <c r="Q64" s="514"/>
      <c r="R64" s="514"/>
      <c r="S64" s="514"/>
      <c r="T64" s="514"/>
      <c r="U64" s="514"/>
      <c r="V64" s="514"/>
      <c r="W64" s="514"/>
      <c r="X64" s="514"/>
      <c r="Y64" s="514"/>
      <c r="Z64" s="514"/>
      <c r="AA64" s="514"/>
      <c r="AB64" s="514"/>
      <c r="AC64" s="514"/>
      <c r="AD64" s="514"/>
      <c r="AE64" s="514"/>
      <c r="AF64" s="514"/>
      <c r="AG64" s="515"/>
      <c r="AH64" s="94"/>
    </row>
    <row r="65" spans="1:34" ht="19.5" customHeight="1" thickBot="1" x14ac:dyDescent="0.25">
      <c r="A65" s="102"/>
      <c r="B65" s="516"/>
      <c r="C65" s="517"/>
      <c r="D65" s="517"/>
      <c r="E65" s="517"/>
      <c r="F65" s="517"/>
      <c r="G65" s="517"/>
      <c r="H65" s="517"/>
      <c r="I65" s="517"/>
      <c r="J65" s="517"/>
      <c r="K65" s="517"/>
      <c r="L65" s="517"/>
      <c r="M65" s="517"/>
      <c r="N65" s="517"/>
      <c r="O65" s="517"/>
      <c r="P65" s="517"/>
      <c r="Q65" s="517"/>
      <c r="R65" s="517"/>
      <c r="S65" s="517"/>
      <c r="T65" s="517"/>
      <c r="U65" s="517"/>
      <c r="V65" s="517"/>
      <c r="W65" s="517"/>
      <c r="X65" s="517"/>
      <c r="Y65" s="517"/>
      <c r="Z65" s="517"/>
      <c r="AA65" s="517"/>
      <c r="AB65" s="517"/>
      <c r="AC65" s="517"/>
      <c r="AD65" s="517"/>
      <c r="AE65" s="517"/>
      <c r="AF65" s="517"/>
      <c r="AG65" s="518"/>
      <c r="AH65" s="105"/>
    </row>
    <row r="66" spans="1:34" ht="19.5" customHeight="1" x14ac:dyDescent="0.2">
      <c r="A66" s="115" t="s">
        <v>222</v>
      </c>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7" t="s">
        <v>222</v>
      </c>
    </row>
  </sheetData>
  <mergeCells count="172">
    <mergeCell ref="B49:K49"/>
    <mergeCell ref="M49:AG49"/>
    <mergeCell ref="P42:AA42"/>
    <mergeCell ref="AB42:AD42"/>
    <mergeCell ref="D43:O43"/>
    <mergeCell ref="P43:AA43"/>
    <mergeCell ref="AB43:AD43"/>
    <mergeCell ref="AB44:AD44"/>
    <mergeCell ref="B64:AG65"/>
    <mergeCell ref="B57:E59"/>
    <mergeCell ref="F57:L59"/>
    <mergeCell ref="M57:AG59"/>
    <mergeCell ref="B54:E56"/>
    <mergeCell ref="F54:L56"/>
    <mergeCell ref="M54:AG56"/>
    <mergeCell ref="B50:E50"/>
    <mergeCell ref="F50:L50"/>
    <mergeCell ref="M50:AG50"/>
    <mergeCell ref="B51:E53"/>
    <mergeCell ref="F51:L53"/>
    <mergeCell ref="M51:AG53"/>
    <mergeCell ref="B41:C43"/>
    <mergeCell ref="AE41:AG45"/>
    <mergeCell ref="B44:AA44"/>
    <mergeCell ref="AE25:AG25"/>
    <mergeCell ref="AE26:AG26"/>
    <mergeCell ref="AE27:AG27"/>
    <mergeCell ref="D32:O32"/>
    <mergeCell ref="P32:AA32"/>
    <mergeCell ref="AB32:AD32"/>
    <mergeCell ref="P30:AA30"/>
    <mergeCell ref="AB30:AD30"/>
    <mergeCell ref="D31:O31"/>
    <mergeCell ref="P31:AA31"/>
    <mergeCell ref="AB31:AD31"/>
    <mergeCell ref="D28:O28"/>
    <mergeCell ref="P28:AA28"/>
    <mergeCell ref="AB28:AD28"/>
    <mergeCell ref="D29:O29"/>
    <mergeCell ref="P29:AA29"/>
    <mergeCell ref="AB29:AD29"/>
    <mergeCell ref="D30:O30"/>
    <mergeCell ref="AE28:AG28"/>
    <mergeCell ref="AE29:AG29"/>
    <mergeCell ref="AE30:AG30"/>
    <mergeCell ref="D25:O25"/>
    <mergeCell ref="P25:AA25"/>
    <mergeCell ref="AB25:AD25"/>
    <mergeCell ref="B25:C27"/>
    <mergeCell ref="B28:C30"/>
    <mergeCell ref="B63:K63"/>
    <mergeCell ref="D26:O26"/>
    <mergeCell ref="P26:AA26"/>
    <mergeCell ref="AB26:AD26"/>
    <mergeCell ref="D27:O27"/>
    <mergeCell ref="P27:AA27"/>
    <mergeCell ref="AB27:AD27"/>
    <mergeCell ref="D36:O36"/>
    <mergeCell ref="P36:AA36"/>
    <mergeCell ref="AB36:AD36"/>
    <mergeCell ref="D33:O33"/>
    <mergeCell ref="P33:AA33"/>
    <mergeCell ref="AB33:AD33"/>
    <mergeCell ref="D34:O34"/>
    <mergeCell ref="P34:AA34"/>
    <mergeCell ref="AB34:AD34"/>
    <mergeCell ref="D35:O35"/>
    <mergeCell ref="D37:O37"/>
    <mergeCell ref="P37:AA37"/>
    <mergeCell ref="AB37:AD37"/>
    <mergeCell ref="D38:O38"/>
    <mergeCell ref="P38:AA38"/>
    <mergeCell ref="D21:O21"/>
    <mergeCell ref="P21:AA21"/>
    <mergeCell ref="AB21:AD21"/>
    <mergeCell ref="D22:O22"/>
    <mergeCell ref="P22:AA22"/>
    <mergeCell ref="AB22:AD22"/>
    <mergeCell ref="D24:O24"/>
    <mergeCell ref="P24:AA24"/>
    <mergeCell ref="AB24:AD24"/>
    <mergeCell ref="D20:O20"/>
    <mergeCell ref="P20:AA20"/>
    <mergeCell ref="AB20:AD20"/>
    <mergeCell ref="P17:AA17"/>
    <mergeCell ref="AB17:AD17"/>
    <mergeCell ref="AE15:AG15"/>
    <mergeCell ref="AE16:AG16"/>
    <mergeCell ref="AE17:AG17"/>
    <mergeCell ref="AE18:AG18"/>
    <mergeCell ref="AE19:AG19"/>
    <mergeCell ref="AE20:AG20"/>
    <mergeCell ref="AB18:AD18"/>
    <mergeCell ref="D15:O15"/>
    <mergeCell ref="P15:AA15"/>
    <mergeCell ref="AB15:AD15"/>
    <mergeCell ref="D16:O16"/>
    <mergeCell ref="P16:AA16"/>
    <mergeCell ref="AB16:AD16"/>
    <mergeCell ref="D17:O17"/>
    <mergeCell ref="D19:O19"/>
    <mergeCell ref="P19:AA19"/>
    <mergeCell ref="AB19:AD19"/>
    <mergeCell ref="AB2:AG2"/>
    <mergeCell ref="B3:AG3"/>
    <mergeCell ref="B6:J6"/>
    <mergeCell ref="K6:N6"/>
    <mergeCell ref="O6:AG6"/>
    <mergeCell ref="D23:O23"/>
    <mergeCell ref="P23:AA23"/>
    <mergeCell ref="AB23:AD23"/>
    <mergeCell ref="B15:C17"/>
    <mergeCell ref="B18:C20"/>
    <mergeCell ref="T5:Z5"/>
    <mergeCell ref="B9:J9"/>
    <mergeCell ref="K9:N9"/>
    <mergeCell ref="O9:AG9"/>
    <mergeCell ref="B10:J10"/>
    <mergeCell ref="K10:N10"/>
    <mergeCell ref="O10:AG10"/>
    <mergeCell ref="B7:H7"/>
    <mergeCell ref="I7:J7"/>
    <mergeCell ref="K7:N7"/>
    <mergeCell ref="O7:AG7"/>
    <mergeCell ref="B8:J8"/>
    <mergeCell ref="K8:N8"/>
    <mergeCell ref="O8:AG8"/>
    <mergeCell ref="B45:O45"/>
    <mergeCell ref="P45:AA45"/>
    <mergeCell ref="AB45:AD45"/>
    <mergeCell ref="B40:O40"/>
    <mergeCell ref="P40:AA40"/>
    <mergeCell ref="AE31:AG31"/>
    <mergeCell ref="AE32:AG32"/>
    <mergeCell ref="AB38:AD38"/>
    <mergeCell ref="P35:AA35"/>
    <mergeCell ref="AB35:AD35"/>
    <mergeCell ref="AE33:AG33"/>
    <mergeCell ref="AE34:AG34"/>
    <mergeCell ref="AE35:AG35"/>
    <mergeCell ref="AE36:AG36"/>
    <mergeCell ref="AE37:AG37"/>
    <mergeCell ref="AE38:AG38"/>
    <mergeCell ref="AE39:AG39"/>
    <mergeCell ref="D41:O41"/>
    <mergeCell ref="P41:AA41"/>
    <mergeCell ref="AB41:AD41"/>
    <mergeCell ref="D42:O42"/>
    <mergeCell ref="AA5:AB5"/>
    <mergeCell ref="AC5:AF5"/>
    <mergeCell ref="AB40:AD40"/>
    <mergeCell ref="AE40:AG40"/>
    <mergeCell ref="B31:C32"/>
    <mergeCell ref="B33:C35"/>
    <mergeCell ref="B36:C38"/>
    <mergeCell ref="B21:C24"/>
    <mergeCell ref="B39:AA39"/>
    <mergeCell ref="AB39:AD39"/>
    <mergeCell ref="AE21:AG21"/>
    <mergeCell ref="AE22:AG22"/>
    <mergeCell ref="AE23:AG23"/>
    <mergeCell ref="AE24:AG24"/>
    <mergeCell ref="B11:H11"/>
    <mergeCell ref="I11:J11"/>
    <mergeCell ref="K11:N11"/>
    <mergeCell ref="O11:AG11"/>
    <mergeCell ref="B14:O14"/>
    <mergeCell ref="P14:AA14"/>
    <mergeCell ref="AB14:AD14"/>
    <mergeCell ref="AE14:AG14"/>
    <mergeCell ref="D18:O18"/>
    <mergeCell ref="P18:AA18"/>
  </mergeCells>
  <phoneticPr fontId="1"/>
  <pageMargins left="0.59055118110236227" right="0.59055118110236227" top="0.39370078740157483" bottom="0.3937007874015748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13" sqref="C13"/>
    </sheetView>
  </sheetViews>
  <sheetFormatPr defaultRowHeight="19" x14ac:dyDescent="0.2"/>
  <cols>
    <col min="1" max="1" width="3.7265625" style="118" bestFit="1" customWidth="1"/>
    <col min="2" max="2" width="10.90625" style="119" customWidth="1"/>
    <col min="3" max="3" width="75.26953125" style="120" customWidth="1"/>
  </cols>
  <sheetData>
    <row r="1" spans="1:3" ht="19.5" thickBot="1" x14ac:dyDescent="0.25">
      <c r="A1" s="130" t="s">
        <v>231</v>
      </c>
      <c r="B1" s="131" t="s">
        <v>232</v>
      </c>
      <c r="C1" s="132" t="s">
        <v>233</v>
      </c>
    </row>
    <row r="2" spans="1:3" ht="19.5" thickTop="1" x14ac:dyDescent="0.2">
      <c r="A2" s="554" t="s">
        <v>234</v>
      </c>
      <c r="B2" s="555"/>
      <c r="C2" s="122" t="s">
        <v>250</v>
      </c>
    </row>
    <row r="3" spans="1:3" x14ac:dyDescent="0.2">
      <c r="A3" s="554"/>
      <c r="B3" s="555"/>
      <c r="C3" s="122" t="s">
        <v>249</v>
      </c>
    </row>
    <row r="4" spans="1:3" ht="38" x14ac:dyDescent="0.2">
      <c r="A4" s="554"/>
      <c r="B4" s="555"/>
      <c r="C4" s="122" t="s">
        <v>248</v>
      </c>
    </row>
    <row r="5" spans="1:3" x14ac:dyDescent="0.2">
      <c r="A5" s="554"/>
      <c r="B5" s="555"/>
      <c r="C5" s="122" t="s">
        <v>239</v>
      </c>
    </row>
    <row r="6" spans="1:3" x14ac:dyDescent="0.2">
      <c r="A6" s="554"/>
      <c r="B6" s="555"/>
      <c r="C6" s="124" t="s">
        <v>247</v>
      </c>
    </row>
    <row r="7" spans="1:3" ht="38.5" thickBot="1" x14ac:dyDescent="0.25">
      <c r="A7" s="556"/>
      <c r="B7" s="557"/>
      <c r="C7" s="123" t="s">
        <v>246</v>
      </c>
    </row>
    <row r="8" spans="1:3" x14ac:dyDescent="0.2">
      <c r="A8" s="558">
        <v>1</v>
      </c>
      <c r="B8" s="551" t="s">
        <v>235</v>
      </c>
      <c r="C8" s="121" t="s">
        <v>236</v>
      </c>
    </row>
    <row r="9" spans="1:3" x14ac:dyDescent="0.2">
      <c r="A9" s="559"/>
      <c r="B9" s="552"/>
      <c r="C9" s="122" t="s">
        <v>237</v>
      </c>
    </row>
    <row r="10" spans="1:3" ht="19.5" thickBot="1" x14ac:dyDescent="0.25">
      <c r="A10" s="560"/>
      <c r="B10" s="553"/>
      <c r="C10" s="123" t="s">
        <v>240</v>
      </c>
    </row>
    <row r="11" spans="1:3" x14ac:dyDescent="0.2">
      <c r="A11" s="548">
        <v>2</v>
      </c>
      <c r="B11" s="551" t="s">
        <v>238</v>
      </c>
      <c r="C11" s="121" t="s">
        <v>255</v>
      </c>
    </row>
    <row r="12" spans="1:3" x14ac:dyDescent="0.2">
      <c r="A12" s="549"/>
      <c r="B12" s="552"/>
      <c r="C12" s="122" t="s">
        <v>242</v>
      </c>
    </row>
    <row r="13" spans="1:3" ht="57" x14ac:dyDescent="0.2">
      <c r="A13" s="549"/>
      <c r="B13" s="552"/>
      <c r="C13" s="122" t="s">
        <v>251</v>
      </c>
    </row>
    <row r="14" spans="1:3" ht="57" x14ac:dyDescent="0.2">
      <c r="A14" s="549"/>
      <c r="B14" s="552"/>
      <c r="C14" s="124" t="s">
        <v>241</v>
      </c>
    </row>
    <row r="15" spans="1:3" ht="57.5" thickBot="1" x14ac:dyDescent="0.25">
      <c r="A15" s="550"/>
      <c r="B15" s="553"/>
      <c r="C15" s="123" t="s">
        <v>256</v>
      </c>
    </row>
    <row r="16" spans="1:3" ht="57.5" thickBot="1" x14ac:dyDescent="0.25">
      <c r="A16" s="125">
        <v>3</v>
      </c>
      <c r="B16" s="126" t="s">
        <v>243</v>
      </c>
      <c r="C16" s="127" t="s">
        <v>244</v>
      </c>
    </row>
    <row r="17" spans="1:3" ht="38.5" thickBot="1" x14ac:dyDescent="0.25">
      <c r="A17" s="125">
        <v>4</v>
      </c>
      <c r="B17" s="128" t="s">
        <v>245</v>
      </c>
      <c r="C17" s="129" t="s">
        <v>257</v>
      </c>
    </row>
  </sheetData>
  <mergeCells count="5">
    <mergeCell ref="A11:A15"/>
    <mergeCell ref="B11:B15"/>
    <mergeCell ref="A2:B7"/>
    <mergeCell ref="A8:A10"/>
    <mergeCell ref="B8:B10"/>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0"/>
  <sheetViews>
    <sheetView topLeftCell="A97" zoomScaleNormal="100" workbookViewId="0">
      <selection activeCell="T97" sqref="T97:W98"/>
    </sheetView>
  </sheetViews>
  <sheetFormatPr defaultColWidth="2.90625" defaultRowHeight="18.75" customHeight="1" x14ac:dyDescent="0.2"/>
  <cols>
    <col min="1" max="34" width="2.90625" style="16"/>
    <col min="35" max="35" width="0" style="16" hidden="1" customWidth="1"/>
    <col min="36" max="16384" width="2.90625" style="16"/>
  </cols>
  <sheetData>
    <row r="1" spans="1:35" s="1" customFormat="1" ht="18.75" customHeight="1" x14ac:dyDescent="0.2">
      <c r="AA1" s="849" t="s">
        <v>90</v>
      </c>
      <c r="AB1" s="849"/>
      <c r="AC1" s="849"/>
      <c r="AD1" s="849"/>
      <c r="AE1" s="849"/>
      <c r="AI1" s="1" t="s">
        <v>95</v>
      </c>
    </row>
    <row r="2" spans="1:35" s="1" customFormat="1" ht="18.75" customHeight="1" x14ac:dyDescent="0.2">
      <c r="A2" s="878" t="s">
        <v>38</v>
      </c>
      <c r="B2" s="878"/>
      <c r="C2" s="878"/>
      <c r="D2" s="878"/>
      <c r="E2" s="878"/>
      <c r="F2" s="878"/>
      <c r="G2" s="878"/>
      <c r="H2" s="878"/>
      <c r="I2" s="878"/>
      <c r="J2" s="878"/>
      <c r="K2" s="878"/>
      <c r="L2" s="878"/>
      <c r="M2" s="878"/>
      <c r="N2" s="878"/>
      <c r="O2" s="878"/>
      <c r="P2" s="878"/>
      <c r="Q2" s="878"/>
      <c r="R2" s="878"/>
      <c r="S2" s="878"/>
      <c r="T2" s="878"/>
      <c r="U2" s="878"/>
      <c r="V2" s="878"/>
      <c r="W2" s="878"/>
      <c r="X2" s="878"/>
      <c r="Y2" s="878"/>
      <c r="Z2" s="878"/>
      <c r="AA2" s="878"/>
      <c r="AB2" s="878"/>
      <c r="AC2" s="878"/>
      <c r="AD2" s="878"/>
      <c r="AE2" s="878"/>
      <c r="AF2" s="2"/>
      <c r="AI2" s="1" t="s">
        <v>96</v>
      </c>
    </row>
    <row r="3" spans="1:35" s="1" customFormat="1" ht="18.75" customHeight="1" x14ac:dyDescent="0.2">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2"/>
      <c r="AI3" s="1" t="s">
        <v>97</v>
      </c>
    </row>
    <row r="4" spans="1:35" s="1" customFormat="1" ht="18.75" customHeight="1" x14ac:dyDescent="0.2">
      <c r="A4" s="19">
        <v>1</v>
      </c>
      <c r="B4" s="20"/>
      <c r="C4" s="21" t="s">
        <v>37</v>
      </c>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2"/>
      <c r="AI4" s="1" t="s">
        <v>98</v>
      </c>
    </row>
    <row r="5" spans="1:35" s="1" customFormat="1" ht="18.75" customHeight="1" thickBot="1" x14ac:dyDescent="0.25">
      <c r="A5" s="19"/>
      <c r="B5" s="20"/>
      <c r="C5" s="21"/>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c r="AI5" s="1" t="s">
        <v>99</v>
      </c>
    </row>
    <row r="6" spans="1:35" s="1" customFormat="1" ht="18.75" customHeight="1" x14ac:dyDescent="0.2">
      <c r="A6" s="879" t="s">
        <v>0</v>
      </c>
      <c r="B6" s="882" t="s">
        <v>1</v>
      </c>
      <c r="C6" s="883"/>
      <c r="D6" s="883"/>
      <c r="E6" s="884" t="s">
        <v>111</v>
      </c>
      <c r="F6" s="885"/>
      <c r="G6" s="885"/>
      <c r="H6" s="885"/>
      <c r="I6" s="885"/>
      <c r="J6" s="885"/>
      <c r="K6" s="885"/>
      <c r="L6" s="885"/>
      <c r="M6" s="885"/>
      <c r="N6" s="885"/>
      <c r="O6" s="885"/>
      <c r="P6" s="885"/>
      <c r="Q6" s="885"/>
      <c r="R6" s="885"/>
      <c r="S6" s="885"/>
      <c r="T6" s="885"/>
      <c r="U6" s="886"/>
      <c r="V6" s="3" t="s">
        <v>3</v>
      </c>
      <c r="W6" s="4" t="s">
        <v>18</v>
      </c>
      <c r="X6" s="4" t="s">
        <v>19</v>
      </c>
      <c r="Y6" s="4"/>
      <c r="Z6" s="4"/>
      <c r="AA6" s="4"/>
      <c r="AB6" s="4"/>
      <c r="AC6" s="4"/>
      <c r="AD6" s="4"/>
      <c r="AE6" s="5"/>
      <c r="AF6" s="6"/>
      <c r="AG6" s="6"/>
      <c r="AH6" s="6"/>
      <c r="AI6" s="6" t="s">
        <v>100</v>
      </c>
    </row>
    <row r="7" spans="1:35" s="1" customFormat="1" ht="18.75" customHeight="1" x14ac:dyDescent="0.2">
      <c r="A7" s="880"/>
      <c r="B7" s="887" t="s">
        <v>2</v>
      </c>
      <c r="C7" s="887"/>
      <c r="D7" s="888"/>
      <c r="E7" s="890" t="s">
        <v>102</v>
      </c>
      <c r="F7" s="891"/>
      <c r="G7" s="891"/>
      <c r="H7" s="891"/>
      <c r="I7" s="891"/>
      <c r="J7" s="891"/>
      <c r="K7" s="891"/>
      <c r="L7" s="891"/>
      <c r="M7" s="891"/>
      <c r="N7" s="891"/>
      <c r="O7" s="891"/>
      <c r="P7" s="891"/>
      <c r="Q7" s="891"/>
      <c r="R7" s="891"/>
      <c r="S7" s="891"/>
      <c r="T7" s="891"/>
      <c r="U7" s="892"/>
      <c r="V7" s="896" t="s">
        <v>31</v>
      </c>
      <c r="W7" s="6" t="s">
        <v>112</v>
      </c>
      <c r="X7" s="6" t="s">
        <v>20</v>
      </c>
      <c r="Y7" s="6"/>
      <c r="Z7" s="6"/>
      <c r="AA7" s="6"/>
      <c r="AB7" s="6"/>
      <c r="AC7" s="6"/>
      <c r="AD7" s="6"/>
      <c r="AE7" s="7"/>
      <c r="AF7" s="8"/>
      <c r="AG7" s="8"/>
      <c r="AH7" s="8"/>
      <c r="AI7" s="8" t="s">
        <v>101</v>
      </c>
    </row>
    <row r="8" spans="1:35" s="1" customFormat="1" ht="18.75" customHeight="1" x14ac:dyDescent="0.2">
      <c r="A8" s="880"/>
      <c r="B8" s="871"/>
      <c r="C8" s="871"/>
      <c r="D8" s="872"/>
      <c r="E8" s="890"/>
      <c r="F8" s="891"/>
      <c r="G8" s="891"/>
      <c r="H8" s="891"/>
      <c r="I8" s="891"/>
      <c r="J8" s="891"/>
      <c r="K8" s="891"/>
      <c r="L8" s="891"/>
      <c r="M8" s="891"/>
      <c r="N8" s="891"/>
      <c r="O8" s="891"/>
      <c r="P8" s="891"/>
      <c r="Q8" s="891"/>
      <c r="R8" s="891"/>
      <c r="S8" s="891"/>
      <c r="T8" s="891"/>
      <c r="U8" s="892"/>
      <c r="V8" s="896"/>
      <c r="W8" s="6" t="s">
        <v>18</v>
      </c>
      <c r="X8" s="6" t="s">
        <v>21</v>
      </c>
      <c r="Y8" s="6"/>
      <c r="Z8" s="6"/>
      <c r="AA8" s="6"/>
      <c r="AB8" s="6"/>
      <c r="AC8" s="6"/>
      <c r="AD8" s="6"/>
      <c r="AE8" s="7"/>
      <c r="AF8" s="8"/>
      <c r="AG8" s="8"/>
      <c r="AH8" s="8"/>
      <c r="AI8" s="8"/>
    </row>
    <row r="9" spans="1:35" s="1" customFormat="1" ht="18.75" customHeight="1" thickBot="1" x14ac:dyDescent="0.25">
      <c r="A9" s="881"/>
      <c r="B9" s="624"/>
      <c r="C9" s="624"/>
      <c r="D9" s="889"/>
      <c r="E9" s="893"/>
      <c r="F9" s="894"/>
      <c r="G9" s="894"/>
      <c r="H9" s="894"/>
      <c r="I9" s="894"/>
      <c r="J9" s="894"/>
      <c r="K9" s="894"/>
      <c r="L9" s="894"/>
      <c r="M9" s="894"/>
      <c r="N9" s="894"/>
      <c r="O9" s="894"/>
      <c r="P9" s="894"/>
      <c r="Q9" s="894"/>
      <c r="R9" s="894"/>
      <c r="S9" s="894"/>
      <c r="T9" s="894"/>
      <c r="U9" s="895"/>
      <c r="V9" s="897"/>
      <c r="W9" s="9" t="s">
        <v>18</v>
      </c>
      <c r="X9" s="9" t="s">
        <v>32</v>
      </c>
      <c r="Y9" s="9"/>
      <c r="Z9" s="9"/>
      <c r="AA9" s="9"/>
      <c r="AB9" s="9"/>
      <c r="AC9" s="9"/>
      <c r="AD9" s="9"/>
      <c r="AE9" s="10"/>
      <c r="AF9" s="8"/>
      <c r="AG9" s="8"/>
      <c r="AH9" s="8"/>
      <c r="AI9" s="8"/>
    </row>
    <row r="10" spans="1:35" s="1" customFormat="1" ht="18.75" customHeight="1" x14ac:dyDescent="0.2">
      <c r="A10" s="864" t="s">
        <v>6</v>
      </c>
      <c r="B10" s="867" t="s">
        <v>1</v>
      </c>
      <c r="C10" s="867"/>
      <c r="D10" s="868"/>
      <c r="E10" s="869" t="s">
        <v>114</v>
      </c>
      <c r="F10" s="869"/>
      <c r="G10" s="869"/>
      <c r="H10" s="869"/>
      <c r="I10" s="869"/>
      <c r="J10" s="869"/>
      <c r="K10" s="869"/>
      <c r="L10" s="869"/>
      <c r="M10" s="869"/>
      <c r="N10" s="869"/>
      <c r="O10" s="790" t="s">
        <v>22</v>
      </c>
      <c r="P10" s="790"/>
      <c r="Q10" s="11" t="s">
        <v>33</v>
      </c>
      <c r="R10" s="870" t="s">
        <v>119</v>
      </c>
      <c r="S10" s="870"/>
      <c r="T10" s="870"/>
      <c r="U10" s="870"/>
      <c r="V10" s="870"/>
      <c r="W10" s="870"/>
      <c r="X10" s="870"/>
      <c r="Y10" s="64"/>
      <c r="Z10" s="12"/>
      <c r="AA10" s="12"/>
      <c r="AB10" s="12"/>
      <c r="AC10" s="12"/>
      <c r="AD10" s="12"/>
      <c r="AE10" s="5"/>
    </row>
    <row r="11" spans="1:35" s="1" customFormat="1" ht="18.75" customHeight="1" x14ac:dyDescent="0.2">
      <c r="A11" s="865"/>
      <c r="B11" s="871" t="s">
        <v>4</v>
      </c>
      <c r="C11" s="871"/>
      <c r="D11" s="872"/>
      <c r="E11" s="874" t="s">
        <v>113</v>
      </c>
      <c r="F11" s="874"/>
      <c r="G11" s="874"/>
      <c r="H11" s="874"/>
      <c r="I11" s="874"/>
      <c r="J11" s="874"/>
      <c r="K11" s="874"/>
      <c r="L11" s="874"/>
      <c r="M11" s="874"/>
      <c r="N11" s="874"/>
      <c r="O11" s="849"/>
      <c r="P11" s="849"/>
      <c r="Q11" s="876" t="s">
        <v>120</v>
      </c>
      <c r="R11" s="621"/>
      <c r="S11" s="621"/>
      <c r="T11" s="621"/>
      <c r="U11" s="621"/>
      <c r="V11" s="621"/>
      <c r="W11" s="621"/>
      <c r="X11" s="621"/>
      <c r="Y11" s="621"/>
      <c r="Z11" s="621"/>
      <c r="AA11" s="621"/>
      <c r="AB11" s="621"/>
      <c r="AC11" s="621"/>
      <c r="AD11" s="621"/>
      <c r="AE11" s="622"/>
    </row>
    <row r="12" spans="1:35" s="1" customFormat="1" ht="18.75" customHeight="1" x14ac:dyDescent="0.2">
      <c r="A12" s="865"/>
      <c r="B12" s="871"/>
      <c r="C12" s="871"/>
      <c r="D12" s="872"/>
      <c r="E12" s="874"/>
      <c r="F12" s="874"/>
      <c r="G12" s="874"/>
      <c r="H12" s="874"/>
      <c r="I12" s="874"/>
      <c r="J12" s="874"/>
      <c r="K12" s="874"/>
      <c r="L12" s="874"/>
      <c r="M12" s="874"/>
      <c r="N12" s="874"/>
      <c r="O12" s="849"/>
      <c r="P12" s="849"/>
      <c r="Q12" s="70"/>
      <c r="R12" s="62"/>
      <c r="S12" s="62"/>
      <c r="T12" s="62"/>
      <c r="U12" s="62"/>
      <c r="V12" s="62"/>
      <c r="W12" s="62"/>
      <c r="X12" s="62"/>
      <c r="Y12" s="62"/>
      <c r="Z12" s="62"/>
      <c r="AA12" s="62"/>
      <c r="AB12" s="62"/>
      <c r="AC12" s="62"/>
      <c r="AD12" s="62"/>
      <c r="AE12" s="63"/>
    </row>
    <row r="13" spans="1:35" s="1" customFormat="1" ht="18.75" customHeight="1" x14ac:dyDescent="0.2">
      <c r="A13" s="865"/>
      <c r="B13" s="823"/>
      <c r="C13" s="823"/>
      <c r="D13" s="873"/>
      <c r="E13" s="875"/>
      <c r="F13" s="875"/>
      <c r="G13" s="875"/>
      <c r="H13" s="875"/>
      <c r="I13" s="875"/>
      <c r="J13" s="875"/>
      <c r="K13" s="875"/>
      <c r="L13" s="875"/>
      <c r="M13" s="875"/>
      <c r="N13" s="875"/>
      <c r="O13" s="849"/>
      <c r="P13" s="849"/>
      <c r="Q13" s="902"/>
      <c r="R13" s="903"/>
      <c r="S13" s="903"/>
      <c r="T13" s="903"/>
      <c r="U13" s="903"/>
      <c r="V13" s="903"/>
      <c r="W13" s="903"/>
      <c r="X13" s="903"/>
      <c r="Y13" s="903"/>
      <c r="Z13" s="903"/>
      <c r="AA13" s="903"/>
      <c r="AB13" s="903"/>
      <c r="AC13" s="903"/>
      <c r="AD13" s="903"/>
      <c r="AE13" s="904"/>
    </row>
    <row r="14" spans="1:35" s="1" customFormat="1" ht="18.75" customHeight="1" x14ac:dyDescent="0.2">
      <c r="A14" s="865"/>
      <c r="B14" s="573" t="s">
        <v>5</v>
      </c>
      <c r="C14" s="573"/>
      <c r="D14" s="900"/>
      <c r="E14" s="899" t="s">
        <v>34</v>
      </c>
      <c r="F14" s="573"/>
      <c r="G14" s="877" t="s">
        <v>115</v>
      </c>
      <c r="H14" s="877"/>
      <c r="I14" s="877"/>
      <c r="J14" s="56" t="s">
        <v>23</v>
      </c>
      <c r="K14" s="877" t="s">
        <v>116</v>
      </c>
      <c r="L14" s="877"/>
      <c r="M14" s="877"/>
      <c r="N14" s="13" t="s">
        <v>24</v>
      </c>
      <c r="O14" s="877" t="s">
        <v>116</v>
      </c>
      <c r="P14" s="877"/>
      <c r="Q14" s="877"/>
      <c r="R14" s="14"/>
      <c r="T14" s="56" t="s">
        <v>35</v>
      </c>
      <c r="U14" s="877" t="s">
        <v>117</v>
      </c>
      <c r="V14" s="877"/>
      <c r="W14" s="877"/>
      <c r="X14" s="56" t="s">
        <v>23</v>
      </c>
      <c r="Y14" s="877" t="s">
        <v>118</v>
      </c>
      <c r="Z14" s="877"/>
      <c r="AA14" s="877"/>
      <c r="AB14" s="13" t="s">
        <v>24</v>
      </c>
      <c r="AC14" s="877" t="s">
        <v>116</v>
      </c>
      <c r="AD14" s="877"/>
      <c r="AE14" s="898"/>
      <c r="AF14" s="8"/>
    </row>
    <row r="15" spans="1:35" s="1" customFormat="1" ht="18.75" customHeight="1" thickBot="1" x14ac:dyDescent="0.25">
      <c r="A15" s="866"/>
      <c r="B15" s="624"/>
      <c r="C15" s="624"/>
      <c r="D15" s="889"/>
      <c r="E15" s="901" t="s">
        <v>36</v>
      </c>
      <c r="F15" s="818"/>
      <c r="G15" s="818"/>
      <c r="H15" s="818"/>
      <c r="I15" s="818"/>
      <c r="J15" s="818"/>
      <c r="K15" s="818"/>
      <c r="L15" s="818"/>
      <c r="M15" s="818"/>
      <c r="N15" s="818"/>
      <c r="O15" s="818"/>
      <c r="P15" s="818"/>
      <c r="Q15" s="818"/>
      <c r="R15" s="818"/>
      <c r="S15" s="818"/>
      <c r="T15" s="818"/>
      <c r="U15" s="818"/>
      <c r="V15" s="818"/>
      <c r="W15" s="818"/>
      <c r="X15" s="818"/>
      <c r="Y15" s="818"/>
      <c r="Z15" s="818"/>
      <c r="AA15" s="818"/>
      <c r="AB15" s="818"/>
      <c r="AC15" s="818"/>
      <c r="AD15" s="818"/>
      <c r="AE15" s="819"/>
    </row>
    <row r="16" spans="1:35" s="1" customFormat="1" ht="18.75" customHeight="1" x14ac:dyDescent="0.2">
      <c r="A16" s="864" t="s">
        <v>25</v>
      </c>
      <c r="B16" s="867" t="s">
        <v>1</v>
      </c>
      <c r="C16" s="867"/>
      <c r="D16" s="868"/>
      <c r="E16" s="869" t="s">
        <v>122</v>
      </c>
      <c r="F16" s="869"/>
      <c r="G16" s="869"/>
      <c r="H16" s="869"/>
      <c r="I16" s="869"/>
      <c r="J16" s="869"/>
      <c r="K16" s="869"/>
      <c r="L16" s="869"/>
      <c r="M16" s="869"/>
      <c r="N16" s="869"/>
      <c r="O16" s="790" t="s">
        <v>22</v>
      </c>
      <c r="P16" s="790"/>
      <c r="Q16" s="11" t="s">
        <v>33</v>
      </c>
      <c r="R16" s="870" t="s">
        <v>119</v>
      </c>
      <c r="S16" s="870"/>
      <c r="T16" s="870"/>
      <c r="U16" s="870"/>
      <c r="V16" s="870"/>
      <c r="W16" s="870"/>
      <c r="X16" s="870"/>
      <c r="Y16" s="64"/>
      <c r="Z16" s="12"/>
      <c r="AA16" s="12"/>
      <c r="AB16" s="12"/>
      <c r="AC16" s="12"/>
      <c r="AD16" s="12"/>
      <c r="AE16" s="5"/>
    </row>
    <row r="17" spans="1:31" s="1" customFormat="1" ht="18.75" customHeight="1" x14ac:dyDescent="0.2">
      <c r="A17" s="865"/>
      <c r="B17" s="871" t="s">
        <v>4</v>
      </c>
      <c r="C17" s="871"/>
      <c r="D17" s="872"/>
      <c r="E17" s="874" t="s">
        <v>121</v>
      </c>
      <c r="F17" s="874"/>
      <c r="G17" s="874"/>
      <c r="H17" s="874"/>
      <c r="I17" s="874"/>
      <c r="J17" s="874"/>
      <c r="K17" s="874"/>
      <c r="L17" s="874"/>
      <c r="M17" s="874"/>
      <c r="N17" s="874"/>
      <c r="O17" s="849"/>
      <c r="P17" s="849"/>
      <c r="Q17" s="876" t="s">
        <v>120</v>
      </c>
      <c r="R17" s="621"/>
      <c r="S17" s="621"/>
      <c r="T17" s="621"/>
      <c r="U17" s="621"/>
      <c r="V17" s="621"/>
      <c r="W17" s="621"/>
      <c r="X17" s="621"/>
      <c r="Y17" s="621"/>
      <c r="Z17" s="621"/>
      <c r="AA17" s="621"/>
      <c r="AB17" s="621"/>
      <c r="AC17" s="621"/>
      <c r="AD17" s="621"/>
      <c r="AE17" s="622"/>
    </row>
    <row r="18" spans="1:31" s="1" customFormat="1" ht="18.75" customHeight="1" x14ac:dyDescent="0.2">
      <c r="A18" s="865"/>
      <c r="B18" s="871"/>
      <c r="C18" s="871"/>
      <c r="D18" s="872"/>
      <c r="E18" s="874"/>
      <c r="F18" s="874"/>
      <c r="G18" s="874"/>
      <c r="H18" s="874"/>
      <c r="I18" s="874"/>
      <c r="J18" s="874"/>
      <c r="K18" s="874"/>
      <c r="L18" s="874"/>
      <c r="M18" s="874"/>
      <c r="N18" s="874"/>
      <c r="O18" s="849"/>
      <c r="P18" s="849"/>
      <c r="Q18" s="70"/>
      <c r="R18" s="62"/>
      <c r="S18" s="62"/>
      <c r="T18" s="62"/>
      <c r="U18" s="62"/>
      <c r="V18" s="62"/>
      <c r="W18" s="62"/>
      <c r="X18" s="62"/>
      <c r="Y18" s="62"/>
      <c r="Z18" s="62"/>
      <c r="AA18" s="62"/>
      <c r="AB18" s="62"/>
      <c r="AC18" s="62"/>
      <c r="AD18" s="62"/>
      <c r="AE18" s="63"/>
    </row>
    <row r="19" spans="1:31" s="1" customFormat="1" ht="18.75" customHeight="1" x14ac:dyDescent="0.2">
      <c r="A19" s="865"/>
      <c r="B19" s="823"/>
      <c r="C19" s="823"/>
      <c r="D19" s="873"/>
      <c r="E19" s="875"/>
      <c r="F19" s="875"/>
      <c r="G19" s="875"/>
      <c r="H19" s="875"/>
      <c r="I19" s="875"/>
      <c r="J19" s="875"/>
      <c r="K19" s="875"/>
      <c r="L19" s="875"/>
      <c r="M19" s="875"/>
      <c r="N19" s="875"/>
      <c r="O19" s="849"/>
      <c r="P19" s="849"/>
      <c r="Q19" s="902"/>
      <c r="R19" s="903"/>
      <c r="S19" s="903"/>
      <c r="T19" s="903"/>
      <c r="U19" s="903"/>
      <c r="V19" s="903"/>
      <c r="W19" s="903"/>
      <c r="X19" s="903"/>
      <c r="Y19" s="903"/>
      <c r="Z19" s="903"/>
      <c r="AA19" s="903"/>
      <c r="AB19" s="903"/>
      <c r="AC19" s="903"/>
      <c r="AD19" s="903"/>
      <c r="AE19" s="904"/>
    </row>
    <row r="20" spans="1:31" s="1" customFormat="1" ht="18.75" customHeight="1" x14ac:dyDescent="0.2">
      <c r="A20" s="865"/>
      <c r="B20" s="905" t="s">
        <v>5</v>
      </c>
      <c r="C20" s="905"/>
      <c r="D20" s="906"/>
      <c r="E20" s="899" t="s">
        <v>34</v>
      </c>
      <c r="F20" s="573"/>
      <c r="G20" s="877" t="s">
        <v>115</v>
      </c>
      <c r="H20" s="877"/>
      <c r="I20" s="877"/>
      <c r="J20" s="56" t="s">
        <v>23</v>
      </c>
      <c r="K20" s="877" t="s">
        <v>116</v>
      </c>
      <c r="L20" s="877"/>
      <c r="M20" s="877"/>
      <c r="N20" s="13" t="s">
        <v>24</v>
      </c>
      <c r="O20" s="877" t="s">
        <v>116</v>
      </c>
      <c r="P20" s="877"/>
      <c r="Q20" s="877"/>
      <c r="R20" s="14"/>
      <c r="T20" s="56" t="s">
        <v>35</v>
      </c>
      <c r="U20" s="877" t="s">
        <v>117</v>
      </c>
      <c r="V20" s="877"/>
      <c r="W20" s="877"/>
      <c r="X20" s="56" t="s">
        <v>23</v>
      </c>
      <c r="Y20" s="877" t="s">
        <v>118</v>
      </c>
      <c r="Z20" s="877"/>
      <c r="AA20" s="877"/>
      <c r="AB20" s="13" t="s">
        <v>24</v>
      </c>
      <c r="AC20" s="877" t="s">
        <v>116</v>
      </c>
      <c r="AD20" s="877"/>
      <c r="AE20" s="898"/>
    </row>
    <row r="21" spans="1:31" s="1" customFormat="1" ht="18.75" customHeight="1" thickBot="1" x14ac:dyDescent="0.25">
      <c r="A21" s="866"/>
      <c r="B21" s="907"/>
      <c r="C21" s="907"/>
      <c r="D21" s="908"/>
      <c r="E21" s="901" t="s">
        <v>36</v>
      </c>
      <c r="F21" s="818"/>
      <c r="G21" s="818"/>
      <c r="H21" s="818"/>
      <c r="I21" s="818"/>
      <c r="J21" s="818"/>
      <c r="K21" s="818"/>
      <c r="L21" s="818"/>
      <c r="M21" s="818"/>
      <c r="N21" s="818"/>
      <c r="O21" s="818"/>
      <c r="P21" s="818"/>
      <c r="Q21" s="818"/>
      <c r="R21" s="818"/>
      <c r="S21" s="818"/>
      <c r="T21" s="818"/>
      <c r="U21" s="818"/>
      <c r="V21" s="818"/>
      <c r="W21" s="818"/>
      <c r="X21" s="818"/>
      <c r="Y21" s="818"/>
      <c r="Z21" s="818"/>
      <c r="AA21" s="818"/>
      <c r="AB21" s="818"/>
      <c r="AC21" s="818"/>
      <c r="AD21" s="818"/>
      <c r="AE21" s="819"/>
    </row>
    <row r="22" spans="1:31" s="1" customFormat="1" ht="18.75" customHeight="1" x14ac:dyDescent="0.2">
      <c r="A22" s="851" t="s">
        <v>12</v>
      </c>
      <c r="B22" s="856" t="s">
        <v>39</v>
      </c>
      <c r="C22" s="857"/>
      <c r="D22" s="858"/>
      <c r="E22" s="824" t="s">
        <v>48</v>
      </c>
      <c r="F22" s="623"/>
      <c r="G22" s="623"/>
      <c r="H22" s="625">
        <v>25</v>
      </c>
      <c r="I22" s="625"/>
      <c r="J22" s="625"/>
      <c r="K22" s="623" t="s">
        <v>26</v>
      </c>
      <c r="L22" s="4"/>
      <c r="M22" s="625">
        <v>4</v>
      </c>
      <c r="N22" s="625"/>
      <c r="O22" s="625"/>
      <c r="P22" s="623" t="s">
        <v>27</v>
      </c>
      <c r="Q22" s="4"/>
      <c r="R22" s="862" t="s">
        <v>40</v>
      </c>
      <c r="S22" s="857"/>
      <c r="T22" s="858"/>
      <c r="U22" s="820">
        <v>30</v>
      </c>
      <c r="V22" s="625"/>
      <c r="W22" s="625"/>
      <c r="X22" s="625"/>
      <c r="Y22" s="625"/>
      <c r="Z22" s="623" t="s">
        <v>92</v>
      </c>
      <c r="AA22" s="824"/>
      <c r="AB22" s="623"/>
      <c r="AC22" s="623"/>
      <c r="AD22" s="623"/>
      <c r="AE22" s="798"/>
    </row>
    <row r="23" spans="1:31" s="1" customFormat="1" ht="18.75" customHeight="1" x14ac:dyDescent="0.2">
      <c r="A23" s="852"/>
      <c r="B23" s="859"/>
      <c r="C23" s="860"/>
      <c r="D23" s="861"/>
      <c r="E23" s="825"/>
      <c r="F23" s="823"/>
      <c r="G23" s="823"/>
      <c r="H23" s="822"/>
      <c r="I23" s="822"/>
      <c r="J23" s="822"/>
      <c r="K23" s="823"/>
      <c r="L23" s="23"/>
      <c r="M23" s="822"/>
      <c r="N23" s="822"/>
      <c r="O23" s="822"/>
      <c r="P23" s="823"/>
      <c r="Q23" s="23"/>
      <c r="R23" s="863"/>
      <c r="S23" s="860"/>
      <c r="T23" s="861"/>
      <c r="U23" s="821"/>
      <c r="V23" s="822"/>
      <c r="W23" s="822"/>
      <c r="X23" s="822"/>
      <c r="Y23" s="822"/>
      <c r="Z23" s="823"/>
      <c r="AA23" s="825"/>
      <c r="AB23" s="823"/>
      <c r="AC23" s="823"/>
      <c r="AD23" s="823"/>
      <c r="AE23" s="826"/>
    </row>
    <row r="24" spans="1:31" s="1" customFormat="1" ht="18.75" customHeight="1" x14ac:dyDescent="0.2">
      <c r="A24" s="853"/>
      <c r="B24" s="827" t="s">
        <v>41</v>
      </c>
      <c r="C24" s="827"/>
      <c r="D24" s="828"/>
      <c r="E24" s="833" t="s">
        <v>125</v>
      </c>
      <c r="F24" s="834"/>
      <c r="G24" s="834"/>
      <c r="H24" s="834"/>
      <c r="I24" s="834"/>
      <c r="J24" s="834"/>
      <c r="K24" s="834"/>
      <c r="L24" s="834"/>
      <c r="M24" s="834"/>
      <c r="N24" s="834"/>
      <c r="O24" s="834"/>
      <c r="P24" s="834"/>
      <c r="Q24" s="834"/>
      <c r="R24" s="834"/>
      <c r="S24" s="834"/>
      <c r="T24" s="834"/>
      <c r="U24" s="834"/>
      <c r="V24" s="834"/>
      <c r="W24" s="834"/>
      <c r="X24" s="834"/>
      <c r="Y24" s="834"/>
      <c r="Z24" s="834"/>
      <c r="AA24" s="834"/>
      <c r="AB24" s="834"/>
      <c r="AC24" s="834"/>
      <c r="AD24" s="834"/>
      <c r="AE24" s="835"/>
    </row>
    <row r="25" spans="1:31" s="1" customFormat="1" ht="18.75" customHeight="1" x14ac:dyDescent="0.2">
      <c r="A25" s="853"/>
      <c r="B25" s="829"/>
      <c r="C25" s="829"/>
      <c r="D25" s="830"/>
      <c r="E25" s="833"/>
      <c r="F25" s="834"/>
      <c r="G25" s="834"/>
      <c r="H25" s="834"/>
      <c r="I25" s="834"/>
      <c r="J25" s="834"/>
      <c r="K25" s="834"/>
      <c r="L25" s="834"/>
      <c r="M25" s="834"/>
      <c r="N25" s="834"/>
      <c r="O25" s="834"/>
      <c r="P25" s="834"/>
      <c r="Q25" s="834"/>
      <c r="R25" s="834"/>
      <c r="S25" s="834"/>
      <c r="T25" s="834"/>
      <c r="U25" s="834"/>
      <c r="V25" s="834"/>
      <c r="W25" s="834"/>
      <c r="X25" s="834"/>
      <c r="Y25" s="834"/>
      <c r="Z25" s="834"/>
      <c r="AA25" s="834"/>
      <c r="AB25" s="834"/>
      <c r="AC25" s="834"/>
      <c r="AD25" s="834"/>
      <c r="AE25" s="835"/>
    </row>
    <row r="26" spans="1:31" s="1" customFormat="1" ht="18.75" customHeight="1" x14ac:dyDescent="0.2">
      <c r="A26" s="853"/>
      <c r="B26" s="829"/>
      <c r="C26" s="829"/>
      <c r="D26" s="830"/>
      <c r="E26" s="833"/>
      <c r="F26" s="834"/>
      <c r="G26" s="834"/>
      <c r="H26" s="834"/>
      <c r="I26" s="834"/>
      <c r="J26" s="834"/>
      <c r="K26" s="834"/>
      <c r="L26" s="834"/>
      <c r="M26" s="834"/>
      <c r="N26" s="834"/>
      <c r="O26" s="834"/>
      <c r="P26" s="834"/>
      <c r="Q26" s="834"/>
      <c r="R26" s="834"/>
      <c r="S26" s="834"/>
      <c r="T26" s="834"/>
      <c r="U26" s="834"/>
      <c r="V26" s="834"/>
      <c r="W26" s="834"/>
      <c r="X26" s="834"/>
      <c r="Y26" s="834"/>
      <c r="Z26" s="834"/>
      <c r="AA26" s="834"/>
      <c r="AB26" s="834"/>
      <c r="AC26" s="834"/>
      <c r="AD26" s="834"/>
      <c r="AE26" s="835"/>
    </row>
    <row r="27" spans="1:31" s="1" customFormat="1" ht="18.75" customHeight="1" x14ac:dyDescent="0.2">
      <c r="A27" s="853"/>
      <c r="B27" s="829"/>
      <c r="C27" s="829"/>
      <c r="D27" s="830"/>
      <c r="E27" s="833"/>
      <c r="F27" s="834"/>
      <c r="G27" s="834"/>
      <c r="H27" s="834"/>
      <c r="I27" s="834"/>
      <c r="J27" s="834"/>
      <c r="K27" s="834"/>
      <c r="L27" s="834"/>
      <c r="M27" s="834"/>
      <c r="N27" s="834"/>
      <c r="O27" s="834"/>
      <c r="P27" s="834"/>
      <c r="Q27" s="834"/>
      <c r="R27" s="834"/>
      <c r="S27" s="834"/>
      <c r="T27" s="834"/>
      <c r="U27" s="834"/>
      <c r="V27" s="834"/>
      <c r="W27" s="834"/>
      <c r="X27" s="834"/>
      <c r="Y27" s="834"/>
      <c r="Z27" s="834"/>
      <c r="AA27" s="834"/>
      <c r="AB27" s="834"/>
      <c r="AC27" s="834"/>
      <c r="AD27" s="834"/>
      <c r="AE27" s="835"/>
    </row>
    <row r="28" spans="1:31" s="1" customFormat="1" ht="18.75" customHeight="1" x14ac:dyDescent="0.2">
      <c r="A28" s="853"/>
      <c r="B28" s="829"/>
      <c r="C28" s="829"/>
      <c r="D28" s="830"/>
      <c r="E28" s="833"/>
      <c r="F28" s="834"/>
      <c r="G28" s="834"/>
      <c r="H28" s="834"/>
      <c r="I28" s="834"/>
      <c r="J28" s="834"/>
      <c r="K28" s="834"/>
      <c r="L28" s="834"/>
      <c r="M28" s="834"/>
      <c r="N28" s="834"/>
      <c r="O28" s="834"/>
      <c r="P28" s="834"/>
      <c r="Q28" s="834"/>
      <c r="R28" s="834"/>
      <c r="S28" s="834"/>
      <c r="T28" s="834"/>
      <c r="U28" s="834"/>
      <c r="V28" s="834"/>
      <c r="W28" s="834"/>
      <c r="X28" s="834"/>
      <c r="Y28" s="834"/>
      <c r="Z28" s="834"/>
      <c r="AA28" s="834"/>
      <c r="AB28" s="834"/>
      <c r="AC28" s="834"/>
      <c r="AD28" s="834"/>
      <c r="AE28" s="835"/>
    </row>
    <row r="29" spans="1:31" s="1" customFormat="1" ht="18.75" customHeight="1" x14ac:dyDescent="0.2">
      <c r="A29" s="853"/>
      <c r="B29" s="829"/>
      <c r="C29" s="829"/>
      <c r="D29" s="830"/>
      <c r="E29" s="833"/>
      <c r="F29" s="834"/>
      <c r="G29" s="834"/>
      <c r="H29" s="834"/>
      <c r="I29" s="834"/>
      <c r="J29" s="834"/>
      <c r="K29" s="834"/>
      <c r="L29" s="834"/>
      <c r="M29" s="834"/>
      <c r="N29" s="834"/>
      <c r="O29" s="834"/>
      <c r="P29" s="834"/>
      <c r="Q29" s="834"/>
      <c r="R29" s="834"/>
      <c r="S29" s="834"/>
      <c r="T29" s="834"/>
      <c r="U29" s="834"/>
      <c r="V29" s="834"/>
      <c r="W29" s="834"/>
      <c r="X29" s="834"/>
      <c r="Y29" s="834"/>
      <c r="Z29" s="834"/>
      <c r="AA29" s="834"/>
      <c r="AB29" s="834"/>
      <c r="AC29" s="834"/>
      <c r="AD29" s="834"/>
      <c r="AE29" s="835"/>
    </row>
    <row r="30" spans="1:31" s="1" customFormat="1" ht="18.75" customHeight="1" x14ac:dyDescent="0.2">
      <c r="A30" s="853"/>
      <c r="B30" s="829"/>
      <c r="C30" s="829"/>
      <c r="D30" s="830"/>
      <c r="E30" s="833"/>
      <c r="F30" s="834"/>
      <c r="G30" s="834"/>
      <c r="H30" s="834"/>
      <c r="I30" s="834"/>
      <c r="J30" s="834"/>
      <c r="K30" s="834"/>
      <c r="L30" s="834"/>
      <c r="M30" s="834"/>
      <c r="N30" s="834"/>
      <c r="O30" s="834"/>
      <c r="P30" s="834"/>
      <c r="Q30" s="834"/>
      <c r="R30" s="834"/>
      <c r="S30" s="834"/>
      <c r="T30" s="834"/>
      <c r="U30" s="834"/>
      <c r="V30" s="834"/>
      <c r="W30" s="834"/>
      <c r="X30" s="834"/>
      <c r="Y30" s="834"/>
      <c r="Z30" s="834"/>
      <c r="AA30" s="834"/>
      <c r="AB30" s="834"/>
      <c r="AC30" s="834"/>
      <c r="AD30" s="834"/>
      <c r="AE30" s="835"/>
    </row>
    <row r="31" spans="1:31" s="1" customFormat="1" ht="18.75" customHeight="1" x14ac:dyDescent="0.2">
      <c r="A31" s="853"/>
      <c r="B31" s="829"/>
      <c r="C31" s="829"/>
      <c r="D31" s="830"/>
      <c r="E31" s="833"/>
      <c r="F31" s="834"/>
      <c r="G31" s="834"/>
      <c r="H31" s="834"/>
      <c r="I31" s="834"/>
      <c r="J31" s="834"/>
      <c r="K31" s="834"/>
      <c r="L31" s="834"/>
      <c r="M31" s="834"/>
      <c r="N31" s="834"/>
      <c r="O31" s="834"/>
      <c r="P31" s="834"/>
      <c r="Q31" s="834"/>
      <c r="R31" s="834"/>
      <c r="S31" s="834"/>
      <c r="T31" s="834"/>
      <c r="U31" s="834"/>
      <c r="V31" s="834"/>
      <c r="W31" s="834"/>
      <c r="X31" s="834"/>
      <c r="Y31" s="834"/>
      <c r="Z31" s="834"/>
      <c r="AA31" s="834"/>
      <c r="AB31" s="834"/>
      <c r="AC31" s="834"/>
      <c r="AD31" s="834"/>
      <c r="AE31" s="835"/>
    </row>
    <row r="32" spans="1:31" s="1" customFormat="1" ht="18.75" customHeight="1" x14ac:dyDescent="0.2">
      <c r="A32" s="853"/>
      <c r="B32" s="829"/>
      <c r="C32" s="829"/>
      <c r="D32" s="830"/>
      <c r="E32" s="833"/>
      <c r="F32" s="834"/>
      <c r="G32" s="834"/>
      <c r="H32" s="834"/>
      <c r="I32" s="834"/>
      <c r="J32" s="834"/>
      <c r="K32" s="834"/>
      <c r="L32" s="834"/>
      <c r="M32" s="834"/>
      <c r="N32" s="834"/>
      <c r="O32" s="834"/>
      <c r="P32" s="834"/>
      <c r="Q32" s="834"/>
      <c r="R32" s="834"/>
      <c r="S32" s="834"/>
      <c r="T32" s="834"/>
      <c r="U32" s="834"/>
      <c r="V32" s="834"/>
      <c r="W32" s="834"/>
      <c r="X32" s="834"/>
      <c r="Y32" s="834"/>
      <c r="Z32" s="834"/>
      <c r="AA32" s="834"/>
      <c r="AB32" s="834"/>
      <c r="AC32" s="834"/>
      <c r="AD32" s="834"/>
      <c r="AE32" s="835"/>
    </row>
    <row r="33" spans="1:31" s="1" customFormat="1" ht="18.75" customHeight="1" x14ac:dyDescent="0.2">
      <c r="A33" s="853"/>
      <c r="B33" s="829"/>
      <c r="C33" s="829"/>
      <c r="D33" s="830"/>
      <c r="E33" s="833"/>
      <c r="F33" s="834"/>
      <c r="G33" s="834"/>
      <c r="H33" s="834"/>
      <c r="I33" s="834"/>
      <c r="J33" s="834"/>
      <c r="K33" s="834"/>
      <c r="L33" s="834"/>
      <c r="M33" s="834"/>
      <c r="N33" s="834"/>
      <c r="O33" s="834"/>
      <c r="P33" s="834"/>
      <c r="Q33" s="834"/>
      <c r="R33" s="834"/>
      <c r="S33" s="834"/>
      <c r="T33" s="834"/>
      <c r="U33" s="834"/>
      <c r="V33" s="834"/>
      <c r="W33" s="834"/>
      <c r="X33" s="834"/>
      <c r="Y33" s="834"/>
      <c r="Z33" s="834"/>
      <c r="AA33" s="834"/>
      <c r="AB33" s="834"/>
      <c r="AC33" s="834"/>
      <c r="AD33" s="834"/>
      <c r="AE33" s="835"/>
    </row>
    <row r="34" spans="1:31" s="1" customFormat="1" ht="18.75" customHeight="1" x14ac:dyDescent="0.2">
      <c r="A34" s="853"/>
      <c r="B34" s="829"/>
      <c r="C34" s="829"/>
      <c r="D34" s="830"/>
      <c r="E34" s="833"/>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5"/>
    </row>
    <row r="35" spans="1:31" s="1" customFormat="1" ht="18.75" customHeight="1" x14ac:dyDescent="0.2">
      <c r="A35" s="853"/>
      <c r="B35" s="829"/>
      <c r="C35" s="829"/>
      <c r="D35" s="830"/>
      <c r="E35" s="833"/>
      <c r="F35" s="834"/>
      <c r="G35" s="834"/>
      <c r="H35" s="834"/>
      <c r="I35" s="834"/>
      <c r="J35" s="834"/>
      <c r="K35" s="834"/>
      <c r="L35" s="834"/>
      <c r="M35" s="834"/>
      <c r="N35" s="834"/>
      <c r="O35" s="834"/>
      <c r="P35" s="834"/>
      <c r="Q35" s="834"/>
      <c r="R35" s="834"/>
      <c r="S35" s="834"/>
      <c r="T35" s="834"/>
      <c r="U35" s="834"/>
      <c r="V35" s="834"/>
      <c r="W35" s="834"/>
      <c r="X35" s="834"/>
      <c r="Y35" s="834"/>
      <c r="Z35" s="834"/>
      <c r="AA35" s="834"/>
      <c r="AB35" s="834"/>
      <c r="AC35" s="834"/>
      <c r="AD35" s="834"/>
      <c r="AE35" s="835"/>
    </row>
    <row r="36" spans="1:31" s="1" customFormat="1" ht="18.75" customHeight="1" x14ac:dyDescent="0.2">
      <c r="A36" s="853"/>
      <c r="B36" s="829"/>
      <c r="C36" s="829"/>
      <c r="D36" s="830"/>
      <c r="E36" s="833"/>
      <c r="F36" s="834"/>
      <c r="G36" s="834"/>
      <c r="H36" s="834"/>
      <c r="I36" s="834"/>
      <c r="J36" s="834"/>
      <c r="K36" s="834"/>
      <c r="L36" s="834"/>
      <c r="M36" s="834"/>
      <c r="N36" s="834"/>
      <c r="O36" s="834"/>
      <c r="P36" s="834"/>
      <c r="Q36" s="834"/>
      <c r="R36" s="834"/>
      <c r="S36" s="834"/>
      <c r="T36" s="834"/>
      <c r="U36" s="834"/>
      <c r="V36" s="834"/>
      <c r="W36" s="834"/>
      <c r="X36" s="834"/>
      <c r="Y36" s="834"/>
      <c r="Z36" s="834"/>
      <c r="AA36" s="834"/>
      <c r="AB36" s="834"/>
      <c r="AC36" s="834"/>
      <c r="AD36" s="834"/>
      <c r="AE36" s="835"/>
    </row>
    <row r="37" spans="1:31" s="1" customFormat="1" ht="18.75" customHeight="1" x14ac:dyDescent="0.2">
      <c r="A37" s="853"/>
      <c r="B37" s="831"/>
      <c r="C37" s="831"/>
      <c r="D37" s="832"/>
      <c r="E37" s="836"/>
      <c r="F37" s="837"/>
      <c r="G37" s="837"/>
      <c r="H37" s="837"/>
      <c r="I37" s="837"/>
      <c r="J37" s="837"/>
      <c r="K37" s="837"/>
      <c r="L37" s="837"/>
      <c r="M37" s="837"/>
      <c r="N37" s="837"/>
      <c r="O37" s="837"/>
      <c r="P37" s="837"/>
      <c r="Q37" s="837"/>
      <c r="R37" s="837"/>
      <c r="S37" s="837"/>
      <c r="T37" s="837"/>
      <c r="U37" s="837"/>
      <c r="V37" s="837"/>
      <c r="W37" s="837"/>
      <c r="X37" s="837"/>
      <c r="Y37" s="837"/>
      <c r="Z37" s="837"/>
      <c r="AA37" s="837"/>
      <c r="AB37" s="837"/>
      <c r="AC37" s="837"/>
      <c r="AD37" s="837"/>
      <c r="AE37" s="838"/>
    </row>
    <row r="38" spans="1:31" s="1" customFormat="1" ht="18.75" customHeight="1" x14ac:dyDescent="0.2">
      <c r="A38" s="853"/>
      <c r="B38" s="839" t="s">
        <v>91</v>
      </c>
      <c r="C38" s="840"/>
      <c r="D38" s="840"/>
      <c r="E38" s="617" t="s">
        <v>7</v>
      </c>
      <c r="F38" s="618"/>
      <c r="G38" s="618"/>
      <c r="H38" s="618"/>
      <c r="I38" s="618"/>
      <c r="J38" s="618"/>
      <c r="K38" s="619"/>
      <c r="L38" s="617" t="s">
        <v>8</v>
      </c>
      <c r="M38" s="618"/>
      <c r="N38" s="618"/>
      <c r="O38" s="618"/>
      <c r="P38" s="619"/>
      <c r="Q38" s="617" t="s">
        <v>9</v>
      </c>
      <c r="R38" s="618"/>
      <c r="S38" s="618"/>
      <c r="T38" s="618"/>
      <c r="U38" s="618"/>
      <c r="V38" s="619"/>
      <c r="W38" s="617" t="s">
        <v>10</v>
      </c>
      <c r="X38" s="618"/>
      <c r="Y38" s="618"/>
      <c r="Z38" s="618"/>
      <c r="AA38" s="618"/>
      <c r="AB38" s="618"/>
      <c r="AC38" s="618"/>
      <c r="AD38" s="618"/>
      <c r="AE38" s="620"/>
    </row>
    <row r="39" spans="1:31" s="1" customFormat="1" ht="18.75" customHeight="1" x14ac:dyDescent="0.2">
      <c r="A39" s="853"/>
      <c r="B39" s="839"/>
      <c r="C39" s="840"/>
      <c r="D39" s="840"/>
      <c r="E39" s="845" t="s">
        <v>126</v>
      </c>
      <c r="F39" s="845"/>
      <c r="G39" s="845"/>
      <c r="H39" s="845"/>
      <c r="I39" s="845"/>
      <c r="J39" s="845"/>
      <c r="K39" s="845"/>
      <c r="L39" s="845" t="s">
        <v>144</v>
      </c>
      <c r="M39" s="845"/>
      <c r="N39" s="845"/>
      <c r="O39" s="845"/>
      <c r="P39" s="845"/>
      <c r="Q39" s="846">
        <v>30000</v>
      </c>
      <c r="R39" s="847"/>
      <c r="S39" s="847"/>
      <c r="T39" s="847"/>
      <c r="U39" s="573" t="s">
        <v>60</v>
      </c>
      <c r="V39" s="574"/>
      <c r="W39" s="845" t="s">
        <v>127</v>
      </c>
      <c r="X39" s="845"/>
      <c r="Y39" s="845"/>
      <c r="Z39" s="845"/>
      <c r="AA39" s="845"/>
      <c r="AB39" s="845"/>
      <c r="AC39" s="845"/>
      <c r="AD39" s="845"/>
      <c r="AE39" s="848"/>
    </row>
    <row r="40" spans="1:31" s="1" customFormat="1" ht="18.75" customHeight="1" x14ac:dyDescent="0.2">
      <c r="A40" s="854"/>
      <c r="B40" s="841"/>
      <c r="C40" s="842"/>
      <c r="D40" s="842"/>
      <c r="E40" s="849"/>
      <c r="F40" s="849"/>
      <c r="G40" s="849"/>
      <c r="H40" s="849"/>
      <c r="I40" s="849"/>
      <c r="J40" s="849"/>
      <c r="K40" s="849"/>
      <c r="L40" s="849"/>
      <c r="M40" s="849"/>
      <c r="N40" s="849"/>
      <c r="O40" s="849"/>
      <c r="P40" s="849"/>
      <c r="Q40" s="571"/>
      <c r="R40" s="572"/>
      <c r="S40" s="572"/>
      <c r="T40" s="572"/>
      <c r="U40" s="573" t="s">
        <v>60</v>
      </c>
      <c r="V40" s="574"/>
      <c r="W40" s="849"/>
      <c r="X40" s="849"/>
      <c r="Y40" s="849"/>
      <c r="Z40" s="849"/>
      <c r="AA40" s="849"/>
      <c r="AB40" s="849"/>
      <c r="AC40" s="849"/>
      <c r="AD40" s="849"/>
      <c r="AE40" s="850"/>
    </row>
    <row r="41" spans="1:31" s="1" customFormat="1" ht="18.75" customHeight="1" x14ac:dyDescent="0.2">
      <c r="A41" s="854"/>
      <c r="B41" s="841"/>
      <c r="C41" s="842"/>
      <c r="D41" s="842"/>
      <c r="E41" s="575"/>
      <c r="F41" s="575"/>
      <c r="G41" s="575"/>
      <c r="H41" s="575"/>
      <c r="I41" s="575"/>
      <c r="J41" s="575"/>
      <c r="K41" s="575"/>
      <c r="L41" s="575"/>
      <c r="M41" s="575"/>
      <c r="N41" s="575"/>
      <c r="O41" s="575"/>
      <c r="P41" s="575"/>
      <c r="Q41" s="571"/>
      <c r="R41" s="572"/>
      <c r="S41" s="572"/>
      <c r="T41" s="572"/>
      <c r="U41" s="573" t="s">
        <v>60</v>
      </c>
      <c r="V41" s="574"/>
      <c r="W41" s="575"/>
      <c r="X41" s="575"/>
      <c r="Y41" s="575"/>
      <c r="Z41" s="575"/>
      <c r="AA41" s="575"/>
      <c r="AB41" s="575"/>
      <c r="AC41" s="575"/>
      <c r="AD41" s="575"/>
      <c r="AE41" s="576"/>
    </row>
    <row r="42" spans="1:31" s="1" customFormat="1" ht="18.75" customHeight="1" thickBot="1" x14ac:dyDescent="0.25">
      <c r="A42" s="855"/>
      <c r="B42" s="843"/>
      <c r="C42" s="844"/>
      <c r="D42" s="844"/>
      <c r="E42" s="577"/>
      <c r="F42" s="577"/>
      <c r="G42" s="577"/>
      <c r="H42" s="577"/>
      <c r="I42" s="577"/>
      <c r="J42" s="577"/>
      <c r="K42" s="577"/>
      <c r="L42" s="577"/>
      <c r="M42" s="577"/>
      <c r="N42" s="577"/>
      <c r="O42" s="577"/>
      <c r="P42" s="577"/>
      <c r="Q42" s="578"/>
      <c r="R42" s="579"/>
      <c r="S42" s="579"/>
      <c r="T42" s="579"/>
      <c r="U42" s="580" t="s">
        <v>60</v>
      </c>
      <c r="V42" s="581"/>
      <c r="W42" s="577"/>
      <c r="X42" s="577"/>
      <c r="Y42" s="577"/>
      <c r="Z42" s="577"/>
      <c r="AA42" s="577"/>
      <c r="AB42" s="577"/>
      <c r="AC42" s="577"/>
      <c r="AD42" s="577"/>
      <c r="AE42" s="582"/>
    </row>
    <row r="43" spans="1:31" ht="18.75" customHeight="1" x14ac:dyDescent="0.2">
      <c r="A43" s="1" t="s">
        <v>93</v>
      </c>
      <c r="C43" s="1" t="s">
        <v>94</v>
      </c>
    </row>
    <row r="45" spans="1:31" ht="18.75" customHeight="1" thickBot="1" x14ac:dyDescent="0.25">
      <c r="A45" s="19">
        <v>2</v>
      </c>
      <c r="B45" s="20"/>
      <c r="C45" s="21" t="s">
        <v>42</v>
      </c>
    </row>
    <row r="46" spans="1:31" ht="18.75" customHeight="1" x14ac:dyDescent="0.2">
      <c r="A46" s="764" t="s">
        <v>13</v>
      </c>
      <c r="B46" s="765"/>
      <c r="C46" s="765"/>
      <c r="D46" s="766"/>
      <c r="E46" s="808" t="s">
        <v>103</v>
      </c>
      <c r="F46" s="808"/>
      <c r="G46" s="808"/>
      <c r="H46" s="808"/>
      <c r="I46" s="808"/>
      <c r="J46" s="808"/>
      <c r="K46" s="808"/>
      <c r="L46" s="808"/>
      <c r="M46" s="808"/>
      <c r="N46" s="808"/>
      <c r="O46" s="808"/>
      <c r="P46" s="808"/>
      <c r="Q46" s="808"/>
      <c r="R46" s="808"/>
      <c r="S46" s="808"/>
      <c r="T46" s="808"/>
      <c r="U46" s="809"/>
      <c r="V46" s="812" t="s">
        <v>45</v>
      </c>
      <c r="W46" s="813"/>
      <c r="X46" s="4" t="s">
        <v>104</v>
      </c>
      <c r="Y46" s="814" t="s">
        <v>43</v>
      </c>
      <c r="Z46" s="814"/>
      <c r="AA46" s="814"/>
      <c r="AB46" s="814"/>
      <c r="AC46" s="814"/>
      <c r="AD46" s="814"/>
      <c r="AE46" s="815"/>
    </row>
    <row r="47" spans="1:31" ht="18.75" customHeight="1" thickBot="1" x14ac:dyDescent="0.25">
      <c r="A47" s="770"/>
      <c r="B47" s="771"/>
      <c r="C47" s="771"/>
      <c r="D47" s="772"/>
      <c r="E47" s="810"/>
      <c r="F47" s="810"/>
      <c r="G47" s="810"/>
      <c r="H47" s="810"/>
      <c r="I47" s="810"/>
      <c r="J47" s="810"/>
      <c r="K47" s="810"/>
      <c r="L47" s="810"/>
      <c r="M47" s="810"/>
      <c r="N47" s="810"/>
      <c r="O47" s="810"/>
      <c r="P47" s="810"/>
      <c r="Q47" s="810"/>
      <c r="R47" s="810"/>
      <c r="S47" s="810"/>
      <c r="T47" s="810"/>
      <c r="U47" s="811"/>
      <c r="V47" s="816" t="s">
        <v>46</v>
      </c>
      <c r="W47" s="817"/>
      <c r="X47" s="9" t="s">
        <v>18</v>
      </c>
      <c r="Y47" s="818" t="s">
        <v>44</v>
      </c>
      <c r="Z47" s="818"/>
      <c r="AA47" s="818"/>
      <c r="AB47" s="818"/>
      <c r="AC47" s="818"/>
      <c r="AD47" s="818"/>
      <c r="AE47" s="819"/>
    </row>
    <row r="48" spans="1:31" ht="18.75" customHeight="1" x14ac:dyDescent="0.2">
      <c r="A48" s="764" t="s">
        <v>14</v>
      </c>
      <c r="B48" s="765"/>
      <c r="C48" s="765"/>
      <c r="D48" s="766"/>
      <c r="E48" s="773" t="s">
        <v>168</v>
      </c>
      <c r="F48" s="773"/>
      <c r="G48" s="773"/>
      <c r="H48" s="773"/>
      <c r="I48" s="773"/>
      <c r="J48" s="773"/>
      <c r="K48" s="773"/>
      <c r="L48" s="773"/>
      <c r="M48" s="773"/>
      <c r="N48" s="773"/>
      <c r="O48" s="773"/>
      <c r="P48" s="773"/>
      <c r="Q48" s="773"/>
      <c r="R48" s="773"/>
      <c r="S48" s="773"/>
      <c r="T48" s="773"/>
      <c r="U48" s="773"/>
      <c r="V48" s="773"/>
      <c r="W48" s="773"/>
      <c r="X48" s="773"/>
      <c r="Y48" s="773"/>
      <c r="Z48" s="773"/>
      <c r="AA48" s="773"/>
      <c r="AB48" s="773"/>
      <c r="AC48" s="773"/>
      <c r="AD48" s="773"/>
      <c r="AE48" s="774"/>
    </row>
    <row r="49" spans="1:31" ht="18.75" customHeight="1" x14ac:dyDescent="0.2">
      <c r="A49" s="767"/>
      <c r="B49" s="768"/>
      <c r="C49" s="768"/>
      <c r="D49" s="769"/>
      <c r="E49" s="775"/>
      <c r="F49" s="775"/>
      <c r="G49" s="775"/>
      <c r="H49" s="775"/>
      <c r="I49" s="775"/>
      <c r="J49" s="775"/>
      <c r="K49" s="775"/>
      <c r="L49" s="775"/>
      <c r="M49" s="775"/>
      <c r="N49" s="775"/>
      <c r="O49" s="775"/>
      <c r="P49" s="775"/>
      <c r="Q49" s="775"/>
      <c r="R49" s="775"/>
      <c r="S49" s="775"/>
      <c r="T49" s="775"/>
      <c r="U49" s="775"/>
      <c r="V49" s="775"/>
      <c r="W49" s="775"/>
      <c r="X49" s="775"/>
      <c r="Y49" s="775"/>
      <c r="Z49" s="775"/>
      <c r="AA49" s="775"/>
      <c r="AB49" s="775"/>
      <c r="AC49" s="775"/>
      <c r="AD49" s="775"/>
      <c r="AE49" s="776"/>
    </row>
    <row r="50" spans="1:31" ht="18.75" customHeight="1" x14ac:dyDescent="0.2">
      <c r="A50" s="767"/>
      <c r="B50" s="768"/>
      <c r="C50" s="768"/>
      <c r="D50" s="769"/>
      <c r="E50" s="775"/>
      <c r="F50" s="775"/>
      <c r="G50" s="775"/>
      <c r="H50" s="775"/>
      <c r="I50" s="775"/>
      <c r="J50" s="775"/>
      <c r="K50" s="775"/>
      <c r="L50" s="775"/>
      <c r="M50" s="775"/>
      <c r="N50" s="775"/>
      <c r="O50" s="775"/>
      <c r="P50" s="775"/>
      <c r="Q50" s="775"/>
      <c r="R50" s="775"/>
      <c r="S50" s="775"/>
      <c r="T50" s="775"/>
      <c r="U50" s="775"/>
      <c r="V50" s="775"/>
      <c r="W50" s="775"/>
      <c r="X50" s="775"/>
      <c r="Y50" s="775"/>
      <c r="Z50" s="775"/>
      <c r="AA50" s="775"/>
      <c r="AB50" s="775"/>
      <c r="AC50" s="775"/>
      <c r="AD50" s="775"/>
      <c r="AE50" s="776"/>
    </row>
    <row r="51" spans="1:31" ht="18.75" customHeight="1" x14ac:dyDescent="0.2">
      <c r="A51" s="767"/>
      <c r="B51" s="768"/>
      <c r="C51" s="768"/>
      <c r="D51" s="769"/>
      <c r="E51" s="775"/>
      <c r="F51" s="775"/>
      <c r="G51" s="775"/>
      <c r="H51" s="775"/>
      <c r="I51" s="775"/>
      <c r="J51" s="775"/>
      <c r="K51" s="775"/>
      <c r="L51" s="775"/>
      <c r="M51" s="775"/>
      <c r="N51" s="775"/>
      <c r="O51" s="775"/>
      <c r="P51" s="775"/>
      <c r="Q51" s="775"/>
      <c r="R51" s="775"/>
      <c r="S51" s="775"/>
      <c r="T51" s="775"/>
      <c r="U51" s="775"/>
      <c r="V51" s="775"/>
      <c r="W51" s="775"/>
      <c r="X51" s="775"/>
      <c r="Y51" s="775"/>
      <c r="Z51" s="775"/>
      <c r="AA51" s="775"/>
      <c r="AB51" s="775"/>
      <c r="AC51" s="775"/>
      <c r="AD51" s="775"/>
      <c r="AE51" s="776"/>
    </row>
    <row r="52" spans="1:31" ht="18.75" customHeight="1" x14ac:dyDescent="0.2">
      <c r="A52" s="767"/>
      <c r="B52" s="768"/>
      <c r="C52" s="768"/>
      <c r="D52" s="769"/>
      <c r="E52" s="775"/>
      <c r="F52" s="775"/>
      <c r="G52" s="775"/>
      <c r="H52" s="775"/>
      <c r="I52" s="775"/>
      <c r="J52" s="775"/>
      <c r="K52" s="775"/>
      <c r="L52" s="775"/>
      <c r="M52" s="775"/>
      <c r="N52" s="775"/>
      <c r="O52" s="775"/>
      <c r="P52" s="775"/>
      <c r="Q52" s="775"/>
      <c r="R52" s="775"/>
      <c r="S52" s="775"/>
      <c r="T52" s="775"/>
      <c r="U52" s="775"/>
      <c r="V52" s="775"/>
      <c r="W52" s="775"/>
      <c r="X52" s="775"/>
      <c r="Y52" s="775"/>
      <c r="Z52" s="775"/>
      <c r="AA52" s="775"/>
      <c r="AB52" s="775"/>
      <c r="AC52" s="775"/>
      <c r="AD52" s="775"/>
      <c r="AE52" s="776"/>
    </row>
    <row r="53" spans="1:31" ht="18.75" customHeight="1" x14ac:dyDescent="0.2">
      <c r="A53" s="767"/>
      <c r="B53" s="768"/>
      <c r="C53" s="768"/>
      <c r="D53" s="769"/>
      <c r="E53" s="775"/>
      <c r="F53" s="775"/>
      <c r="G53" s="775"/>
      <c r="H53" s="775"/>
      <c r="I53" s="775"/>
      <c r="J53" s="775"/>
      <c r="K53" s="775"/>
      <c r="L53" s="775"/>
      <c r="M53" s="775"/>
      <c r="N53" s="775"/>
      <c r="O53" s="775"/>
      <c r="P53" s="775"/>
      <c r="Q53" s="775"/>
      <c r="R53" s="775"/>
      <c r="S53" s="775"/>
      <c r="T53" s="775"/>
      <c r="U53" s="775"/>
      <c r="V53" s="775"/>
      <c r="W53" s="775"/>
      <c r="X53" s="775"/>
      <c r="Y53" s="775"/>
      <c r="Z53" s="775"/>
      <c r="AA53" s="775"/>
      <c r="AB53" s="775"/>
      <c r="AC53" s="775"/>
      <c r="AD53" s="775"/>
      <c r="AE53" s="776"/>
    </row>
    <row r="54" spans="1:31" ht="18.75" customHeight="1" x14ac:dyDescent="0.2">
      <c r="A54" s="767"/>
      <c r="B54" s="768"/>
      <c r="C54" s="768"/>
      <c r="D54" s="769"/>
      <c r="E54" s="775"/>
      <c r="F54" s="775"/>
      <c r="G54" s="775"/>
      <c r="H54" s="775"/>
      <c r="I54" s="775"/>
      <c r="J54" s="775"/>
      <c r="K54" s="775"/>
      <c r="L54" s="775"/>
      <c r="M54" s="775"/>
      <c r="N54" s="775"/>
      <c r="O54" s="775"/>
      <c r="P54" s="775"/>
      <c r="Q54" s="775"/>
      <c r="R54" s="775"/>
      <c r="S54" s="775"/>
      <c r="T54" s="775"/>
      <c r="U54" s="775"/>
      <c r="V54" s="775"/>
      <c r="W54" s="775"/>
      <c r="X54" s="775"/>
      <c r="Y54" s="775"/>
      <c r="Z54" s="775"/>
      <c r="AA54" s="775"/>
      <c r="AB54" s="775"/>
      <c r="AC54" s="775"/>
      <c r="AD54" s="775"/>
      <c r="AE54" s="776"/>
    </row>
    <row r="55" spans="1:31" ht="18.75" customHeight="1" x14ac:dyDescent="0.2">
      <c r="A55" s="767"/>
      <c r="B55" s="768"/>
      <c r="C55" s="768"/>
      <c r="D55" s="769"/>
      <c r="E55" s="775"/>
      <c r="F55" s="775"/>
      <c r="G55" s="775"/>
      <c r="H55" s="775"/>
      <c r="I55" s="775"/>
      <c r="J55" s="775"/>
      <c r="K55" s="775"/>
      <c r="L55" s="775"/>
      <c r="M55" s="775"/>
      <c r="N55" s="775"/>
      <c r="O55" s="775"/>
      <c r="P55" s="775"/>
      <c r="Q55" s="775"/>
      <c r="R55" s="775"/>
      <c r="S55" s="775"/>
      <c r="T55" s="775"/>
      <c r="U55" s="775"/>
      <c r="V55" s="775"/>
      <c r="W55" s="775"/>
      <c r="X55" s="775"/>
      <c r="Y55" s="775"/>
      <c r="Z55" s="775"/>
      <c r="AA55" s="775"/>
      <c r="AB55" s="775"/>
      <c r="AC55" s="775"/>
      <c r="AD55" s="775"/>
      <c r="AE55" s="776"/>
    </row>
    <row r="56" spans="1:31" ht="18.75" customHeight="1" x14ac:dyDescent="0.2">
      <c r="A56" s="767"/>
      <c r="B56" s="768"/>
      <c r="C56" s="768"/>
      <c r="D56" s="769"/>
      <c r="E56" s="775"/>
      <c r="F56" s="775"/>
      <c r="G56" s="775"/>
      <c r="H56" s="775"/>
      <c r="I56" s="775"/>
      <c r="J56" s="775"/>
      <c r="K56" s="775"/>
      <c r="L56" s="775"/>
      <c r="M56" s="775"/>
      <c r="N56" s="775"/>
      <c r="O56" s="775"/>
      <c r="P56" s="775"/>
      <c r="Q56" s="775"/>
      <c r="R56" s="775"/>
      <c r="S56" s="775"/>
      <c r="T56" s="775"/>
      <c r="U56" s="775"/>
      <c r="V56" s="775"/>
      <c r="W56" s="775"/>
      <c r="X56" s="775"/>
      <c r="Y56" s="775"/>
      <c r="Z56" s="775"/>
      <c r="AA56" s="775"/>
      <c r="AB56" s="775"/>
      <c r="AC56" s="775"/>
      <c r="AD56" s="775"/>
      <c r="AE56" s="776"/>
    </row>
    <row r="57" spans="1:31" ht="18.75" customHeight="1" thickBot="1" x14ac:dyDescent="0.25">
      <c r="A57" s="770"/>
      <c r="B57" s="771"/>
      <c r="C57" s="771"/>
      <c r="D57" s="772"/>
      <c r="E57" s="777"/>
      <c r="F57" s="777"/>
      <c r="G57" s="777"/>
      <c r="H57" s="777"/>
      <c r="I57" s="777"/>
      <c r="J57" s="777"/>
      <c r="K57" s="777"/>
      <c r="L57" s="777"/>
      <c r="M57" s="777"/>
      <c r="N57" s="777"/>
      <c r="O57" s="777"/>
      <c r="P57" s="777"/>
      <c r="Q57" s="777"/>
      <c r="R57" s="777"/>
      <c r="S57" s="777"/>
      <c r="T57" s="777"/>
      <c r="U57" s="777"/>
      <c r="V57" s="777"/>
      <c r="W57" s="777"/>
      <c r="X57" s="777"/>
      <c r="Y57" s="777"/>
      <c r="Z57" s="777"/>
      <c r="AA57" s="777"/>
      <c r="AB57" s="777"/>
      <c r="AC57" s="777"/>
      <c r="AD57" s="777"/>
      <c r="AE57" s="778"/>
    </row>
    <row r="58" spans="1:31" ht="18.75" customHeight="1" x14ac:dyDescent="0.2">
      <c r="A58" s="800" t="s">
        <v>51</v>
      </c>
      <c r="B58" s="801"/>
      <c r="C58" s="801"/>
      <c r="D58" s="802"/>
      <c r="E58" s="806" t="s">
        <v>47</v>
      </c>
      <c r="F58" s="793"/>
      <c r="G58" s="623" t="s">
        <v>48</v>
      </c>
      <c r="H58" s="623"/>
      <c r="I58" s="625">
        <v>29</v>
      </c>
      <c r="J58" s="625"/>
      <c r="K58" s="623" t="s">
        <v>26</v>
      </c>
      <c r="L58" s="625">
        <v>5</v>
      </c>
      <c r="M58" s="625"/>
      <c r="N58" s="623" t="s">
        <v>27</v>
      </c>
      <c r="O58" s="625">
        <v>1</v>
      </c>
      <c r="P58" s="625"/>
      <c r="Q58" s="623" t="s">
        <v>49</v>
      </c>
      <c r="R58" s="24"/>
      <c r="S58" s="792" t="s">
        <v>50</v>
      </c>
      <c r="T58" s="793"/>
      <c r="U58" s="623" t="s">
        <v>48</v>
      </c>
      <c r="V58" s="623"/>
      <c r="W58" s="625">
        <v>29</v>
      </c>
      <c r="X58" s="625"/>
      <c r="Y58" s="623" t="s">
        <v>26</v>
      </c>
      <c r="Z58" s="625">
        <v>12</v>
      </c>
      <c r="AA58" s="625"/>
      <c r="AB58" s="623" t="s">
        <v>27</v>
      </c>
      <c r="AC58" s="625">
        <v>25</v>
      </c>
      <c r="AD58" s="625"/>
      <c r="AE58" s="798" t="s">
        <v>49</v>
      </c>
    </row>
    <row r="59" spans="1:31" ht="18.75" customHeight="1" thickBot="1" x14ac:dyDescent="0.25">
      <c r="A59" s="803"/>
      <c r="B59" s="804"/>
      <c r="C59" s="804"/>
      <c r="D59" s="805"/>
      <c r="E59" s="807"/>
      <c r="F59" s="795"/>
      <c r="G59" s="624"/>
      <c r="H59" s="624"/>
      <c r="I59" s="626"/>
      <c r="J59" s="626"/>
      <c r="K59" s="624"/>
      <c r="L59" s="626"/>
      <c r="M59" s="626"/>
      <c r="N59" s="624"/>
      <c r="O59" s="626"/>
      <c r="P59" s="626"/>
      <c r="Q59" s="624"/>
      <c r="R59" s="25"/>
      <c r="S59" s="794"/>
      <c r="T59" s="795"/>
      <c r="U59" s="624"/>
      <c r="V59" s="624"/>
      <c r="W59" s="626"/>
      <c r="X59" s="626"/>
      <c r="Y59" s="624"/>
      <c r="Z59" s="626"/>
      <c r="AA59" s="626"/>
      <c r="AB59" s="624"/>
      <c r="AC59" s="626"/>
      <c r="AD59" s="626"/>
      <c r="AE59" s="799"/>
    </row>
    <row r="60" spans="1:31" ht="18.75" customHeight="1" x14ac:dyDescent="0.2">
      <c r="A60" s="764" t="s">
        <v>15</v>
      </c>
      <c r="B60" s="765"/>
      <c r="C60" s="765"/>
      <c r="D60" s="766"/>
      <c r="E60" s="773" t="s">
        <v>123</v>
      </c>
      <c r="F60" s="783"/>
      <c r="G60" s="783"/>
      <c r="H60" s="783"/>
      <c r="I60" s="783"/>
      <c r="J60" s="783"/>
      <c r="K60" s="783"/>
      <c r="L60" s="783"/>
      <c r="M60" s="783"/>
      <c r="N60" s="783"/>
      <c r="O60" s="783"/>
      <c r="P60" s="783"/>
      <c r="Q60" s="783"/>
      <c r="R60" s="783"/>
      <c r="S60" s="783"/>
      <c r="T60" s="783"/>
      <c r="U60" s="783"/>
      <c r="V60" s="783"/>
      <c r="W60" s="783"/>
      <c r="X60" s="783"/>
      <c r="Y60" s="783"/>
      <c r="Z60" s="783"/>
      <c r="AA60" s="783"/>
      <c r="AB60" s="783"/>
      <c r="AC60" s="783"/>
      <c r="AD60" s="783"/>
      <c r="AE60" s="784"/>
    </row>
    <row r="61" spans="1:31" ht="18.75" customHeight="1" x14ac:dyDescent="0.2">
      <c r="A61" s="767"/>
      <c r="B61" s="768"/>
      <c r="C61" s="768"/>
      <c r="D61" s="769"/>
      <c r="E61" s="785"/>
      <c r="F61" s="785"/>
      <c r="G61" s="785"/>
      <c r="H61" s="785"/>
      <c r="I61" s="785"/>
      <c r="J61" s="785"/>
      <c r="K61" s="785"/>
      <c r="L61" s="785"/>
      <c r="M61" s="785"/>
      <c r="N61" s="785"/>
      <c r="O61" s="785"/>
      <c r="P61" s="785"/>
      <c r="Q61" s="785"/>
      <c r="R61" s="785"/>
      <c r="S61" s="785"/>
      <c r="T61" s="785"/>
      <c r="U61" s="785"/>
      <c r="V61" s="785"/>
      <c r="W61" s="785"/>
      <c r="X61" s="785"/>
      <c r="Y61" s="785"/>
      <c r="Z61" s="785"/>
      <c r="AA61" s="785"/>
      <c r="AB61" s="785"/>
      <c r="AC61" s="785"/>
      <c r="AD61" s="785"/>
      <c r="AE61" s="786"/>
    </row>
    <row r="62" spans="1:31" ht="18.75" customHeight="1" x14ac:dyDescent="0.2">
      <c r="A62" s="767"/>
      <c r="B62" s="768"/>
      <c r="C62" s="768"/>
      <c r="D62" s="769"/>
      <c r="E62" s="785"/>
      <c r="F62" s="785"/>
      <c r="G62" s="785"/>
      <c r="H62" s="785"/>
      <c r="I62" s="785"/>
      <c r="J62" s="785"/>
      <c r="K62" s="785"/>
      <c r="L62" s="785"/>
      <c r="M62" s="785"/>
      <c r="N62" s="785"/>
      <c r="O62" s="785"/>
      <c r="P62" s="785"/>
      <c r="Q62" s="785"/>
      <c r="R62" s="785"/>
      <c r="S62" s="785"/>
      <c r="T62" s="785"/>
      <c r="U62" s="785"/>
      <c r="V62" s="785"/>
      <c r="W62" s="785"/>
      <c r="X62" s="785"/>
      <c r="Y62" s="785"/>
      <c r="Z62" s="785"/>
      <c r="AA62" s="785"/>
      <c r="AB62" s="785"/>
      <c r="AC62" s="785"/>
      <c r="AD62" s="785"/>
      <c r="AE62" s="786"/>
    </row>
    <row r="63" spans="1:31" ht="18.75" customHeight="1" x14ac:dyDescent="0.2">
      <c r="A63" s="767"/>
      <c r="B63" s="768"/>
      <c r="C63" s="768"/>
      <c r="D63" s="769"/>
      <c r="E63" s="785"/>
      <c r="F63" s="785"/>
      <c r="G63" s="785"/>
      <c r="H63" s="785"/>
      <c r="I63" s="785"/>
      <c r="J63" s="785"/>
      <c r="K63" s="785"/>
      <c r="L63" s="785"/>
      <c r="M63" s="785"/>
      <c r="N63" s="785"/>
      <c r="O63" s="785"/>
      <c r="P63" s="785"/>
      <c r="Q63" s="785"/>
      <c r="R63" s="785"/>
      <c r="S63" s="785"/>
      <c r="T63" s="785"/>
      <c r="U63" s="785"/>
      <c r="V63" s="785"/>
      <c r="W63" s="785"/>
      <c r="X63" s="785"/>
      <c r="Y63" s="785"/>
      <c r="Z63" s="785"/>
      <c r="AA63" s="785"/>
      <c r="AB63" s="785"/>
      <c r="AC63" s="785"/>
      <c r="AD63" s="785"/>
      <c r="AE63" s="786"/>
    </row>
    <row r="64" spans="1:31" ht="18.75" customHeight="1" x14ac:dyDescent="0.2">
      <c r="A64" s="767"/>
      <c r="B64" s="768"/>
      <c r="C64" s="768"/>
      <c r="D64" s="769"/>
      <c r="E64" s="785"/>
      <c r="F64" s="785"/>
      <c r="G64" s="785"/>
      <c r="H64" s="785"/>
      <c r="I64" s="785"/>
      <c r="J64" s="785"/>
      <c r="K64" s="785"/>
      <c r="L64" s="785"/>
      <c r="M64" s="785"/>
      <c r="N64" s="785"/>
      <c r="O64" s="785"/>
      <c r="P64" s="785"/>
      <c r="Q64" s="785"/>
      <c r="R64" s="785"/>
      <c r="S64" s="785"/>
      <c r="T64" s="785"/>
      <c r="U64" s="785"/>
      <c r="V64" s="785"/>
      <c r="W64" s="785"/>
      <c r="X64" s="785"/>
      <c r="Y64" s="785"/>
      <c r="Z64" s="785"/>
      <c r="AA64" s="785"/>
      <c r="AB64" s="785"/>
      <c r="AC64" s="785"/>
      <c r="AD64" s="785"/>
      <c r="AE64" s="786"/>
    </row>
    <row r="65" spans="1:31" ht="18.75" customHeight="1" x14ac:dyDescent="0.2">
      <c r="A65" s="767"/>
      <c r="B65" s="768"/>
      <c r="C65" s="768"/>
      <c r="D65" s="769"/>
      <c r="E65" s="785"/>
      <c r="F65" s="785"/>
      <c r="G65" s="785"/>
      <c r="H65" s="785"/>
      <c r="I65" s="785"/>
      <c r="J65" s="785"/>
      <c r="K65" s="785"/>
      <c r="L65" s="785"/>
      <c r="M65" s="785"/>
      <c r="N65" s="785"/>
      <c r="O65" s="785"/>
      <c r="P65" s="785"/>
      <c r="Q65" s="785"/>
      <c r="R65" s="785"/>
      <c r="S65" s="785"/>
      <c r="T65" s="785"/>
      <c r="U65" s="785"/>
      <c r="V65" s="785"/>
      <c r="W65" s="785"/>
      <c r="X65" s="785"/>
      <c r="Y65" s="785"/>
      <c r="Z65" s="785"/>
      <c r="AA65" s="785"/>
      <c r="AB65" s="785"/>
      <c r="AC65" s="785"/>
      <c r="AD65" s="785"/>
      <c r="AE65" s="786"/>
    </row>
    <row r="66" spans="1:31" ht="18.75" customHeight="1" x14ac:dyDescent="0.2">
      <c r="A66" s="767"/>
      <c r="B66" s="768"/>
      <c r="C66" s="768"/>
      <c r="D66" s="769"/>
      <c r="E66" s="785"/>
      <c r="F66" s="785"/>
      <c r="G66" s="785"/>
      <c r="H66" s="785"/>
      <c r="I66" s="785"/>
      <c r="J66" s="785"/>
      <c r="K66" s="785"/>
      <c r="L66" s="785"/>
      <c r="M66" s="785"/>
      <c r="N66" s="785"/>
      <c r="O66" s="785"/>
      <c r="P66" s="785"/>
      <c r="Q66" s="785"/>
      <c r="R66" s="785"/>
      <c r="S66" s="785"/>
      <c r="T66" s="785"/>
      <c r="U66" s="785"/>
      <c r="V66" s="785"/>
      <c r="W66" s="785"/>
      <c r="X66" s="785"/>
      <c r="Y66" s="785"/>
      <c r="Z66" s="785"/>
      <c r="AA66" s="785"/>
      <c r="AB66" s="785"/>
      <c r="AC66" s="785"/>
      <c r="AD66" s="785"/>
      <c r="AE66" s="786"/>
    </row>
    <row r="67" spans="1:31" ht="18.75" customHeight="1" x14ac:dyDescent="0.2">
      <c r="A67" s="767"/>
      <c r="B67" s="768"/>
      <c r="C67" s="768"/>
      <c r="D67" s="769"/>
      <c r="E67" s="785"/>
      <c r="F67" s="785"/>
      <c r="G67" s="785"/>
      <c r="H67" s="785"/>
      <c r="I67" s="785"/>
      <c r="J67" s="785"/>
      <c r="K67" s="785"/>
      <c r="L67" s="785"/>
      <c r="M67" s="785"/>
      <c r="N67" s="785"/>
      <c r="O67" s="785"/>
      <c r="P67" s="785"/>
      <c r="Q67" s="785"/>
      <c r="R67" s="785"/>
      <c r="S67" s="785"/>
      <c r="T67" s="785"/>
      <c r="U67" s="785"/>
      <c r="V67" s="785"/>
      <c r="W67" s="785"/>
      <c r="X67" s="785"/>
      <c r="Y67" s="785"/>
      <c r="Z67" s="785"/>
      <c r="AA67" s="785"/>
      <c r="AB67" s="785"/>
      <c r="AC67" s="785"/>
      <c r="AD67" s="785"/>
      <c r="AE67" s="786"/>
    </row>
    <row r="68" spans="1:31" ht="18.75" customHeight="1" x14ac:dyDescent="0.2">
      <c r="A68" s="767"/>
      <c r="B68" s="768"/>
      <c r="C68" s="768"/>
      <c r="D68" s="769"/>
      <c r="E68" s="785"/>
      <c r="F68" s="785"/>
      <c r="G68" s="785"/>
      <c r="H68" s="785"/>
      <c r="I68" s="785"/>
      <c r="J68" s="785"/>
      <c r="K68" s="785"/>
      <c r="L68" s="785"/>
      <c r="M68" s="785"/>
      <c r="N68" s="785"/>
      <c r="O68" s="785"/>
      <c r="P68" s="785"/>
      <c r="Q68" s="785"/>
      <c r="R68" s="785"/>
      <c r="S68" s="785"/>
      <c r="T68" s="785"/>
      <c r="U68" s="785"/>
      <c r="V68" s="785"/>
      <c r="W68" s="785"/>
      <c r="X68" s="785"/>
      <c r="Y68" s="785"/>
      <c r="Z68" s="785"/>
      <c r="AA68" s="785"/>
      <c r="AB68" s="785"/>
      <c r="AC68" s="785"/>
      <c r="AD68" s="785"/>
      <c r="AE68" s="786"/>
    </row>
    <row r="69" spans="1:31" ht="18.75" customHeight="1" thickBot="1" x14ac:dyDescent="0.25">
      <c r="A69" s="770"/>
      <c r="B69" s="771"/>
      <c r="C69" s="771"/>
      <c r="D69" s="772"/>
      <c r="E69" s="787"/>
      <c r="F69" s="787"/>
      <c r="G69" s="787"/>
      <c r="H69" s="787"/>
      <c r="I69" s="787"/>
      <c r="J69" s="787"/>
      <c r="K69" s="787"/>
      <c r="L69" s="787"/>
      <c r="M69" s="787"/>
      <c r="N69" s="787"/>
      <c r="O69" s="787"/>
      <c r="P69" s="787"/>
      <c r="Q69" s="787"/>
      <c r="R69" s="787"/>
      <c r="S69" s="787"/>
      <c r="T69" s="787"/>
      <c r="U69" s="787"/>
      <c r="V69" s="787"/>
      <c r="W69" s="787"/>
      <c r="X69" s="787"/>
      <c r="Y69" s="787"/>
      <c r="Z69" s="787"/>
      <c r="AA69" s="787"/>
      <c r="AB69" s="787"/>
      <c r="AC69" s="787"/>
      <c r="AD69" s="787"/>
      <c r="AE69" s="788"/>
    </row>
    <row r="70" spans="1:31" ht="18.75" customHeight="1" x14ac:dyDescent="0.2">
      <c r="A70" s="764" t="s">
        <v>16</v>
      </c>
      <c r="B70" s="765"/>
      <c r="C70" s="765"/>
      <c r="D70" s="766"/>
      <c r="E70" s="789" t="s">
        <v>164</v>
      </c>
      <c r="F70" s="790"/>
      <c r="G70" s="790"/>
      <c r="H70" s="790"/>
      <c r="I70" s="789" t="s">
        <v>145</v>
      </c>
      <c r="J70" s="790"/>
      <c r="K70" s="790"/>
      <c r="L70" s="790"/>
      <c r="M70" s="790"/>
      <c r="N70" s="790"/>
      <c r="O70" s="790"/>
      <c r="P70" s="790"/>
      <c r="Q70" s="790"/>
      <c r="R70" s="790"/>
      <c r="S70" s="790"/>
      <c r="T70" s="790"/>
      <c r="U70" s="790"/>
      <c r="V70" s="790"/>
      <c r="W70" s="790"/>
      <c r="X70" s="790"/>
      <c r="Y70" s="790"/>
      <c r="Z70" s="790"/>
      <c r="AA70" s="790"/>
      <c r="AB70" s="790"/>
      <c r="AC70" s="790"/>
      <c r="AD70" s="790"/>
      <c r="AE70" s="791"/>
    </row>
    <row r="71" spans="1:31" ht="18.75" customHeight="1" x14ac:dyDescent="0.2">
      <c r="A71" s="767"/>
      <c r="B71" s="768"/>
      <c r="C71" s="768"/>
      <c r="D71" s="769"/>
      <c r="E71" s="779" t="s">
        <v>146</v>
      </c>
      <c r="F71" s="779"/>
      <c r="G71" s="779"/>
      <c r="H71" s="780"/>
      <c r="I71" s="621" t="s">
        <v>147</v>
      </c>
      <c r="J71" s="621"/>
      <c r="K71" s="621"/>
      <c r="L71" s="621"/>
      <c r="M71" s="621"/>
      <c r="N71" s="621"/>
      <c r="O71" s="621"/>
      <c r="P71" s="621"/>
      <c r="Q71" s="621"/>
      <c r="R71" s="621"/>
      <c r="S71" s="621"/>
      <c r="T71" s="621"/>
      <c r="U71" s="621"/>
      <c r="V71" s="621"/>
      <c r="W71" s="621"/>
      <c r="X71" s="621"/>
      <c r="Y71" s="621"/>
      <c r="Z71" s="621"/>
      <c r="AA71" s="621"/>
      <c r="AB71" s="621"/>
      <c r="AC71" s="621"/>
      <c r="AD71" s="621"/>
      <c r="AE71" s="622"/>
    </row>
    <row r="72" spans="1:31" ht="18.75" customHeight="1" x14ac:dyDescent="0.2">
      <c r="A72" s="767"/>
      <c r="B72" s="768"/>
      <c r="C72" s="768"/>
      <c r="D72" s="769"/>
      <c r="E72" s="779" t="s">
        <v>148</v>
      </c>
      <c r="F72" s="779"/>
      <c r="G72" s="779"/>
      <c r="H72" s="780"/>
      <c r="I72" s="621" t="s">
        <v>149</v>
      </c>
      <c r="J72" s="621"/>
      <c r="K72" s="621"/>
      <c r="L72" s="621"/>
      <c r="M72" s="621"/>
      <c r="N72" s="621"/>
      <c r="O72" s="621"/>
      <c r="P72" s="621"/>
      <c r="Q72" s="621"/>
      <c r="R72" s="621"/>
      <c r="S72" s="621"/>
      <c r="T72" s="621"/>
      <c r="U72" s="621"/>
      <c r="V72" s="621"/>
      <c r="W72" s="621"/>
      <c r="X72" s="621"/>
      <c r="Y72" s="621"/>
      <c r="Z72" s="621"/>
      <c r="AA72" s="621"/>
      <c r="AB72" s="621"/>
      <c r="AC72" s="621"/>
      <c r="AD72" s="621"/>
      <c r="AE72" s="622"/>
    </row>
    <row r="73" spans="1:31" ht="18.75" customHeight="1" x14ac:dyDescent="0.2">
      <c r="A73" s="767"/>
      <c r="B73" s="768"/>
      <c r="C73" s="768"/>
      <c r="D73" s="769"/>
      <c r="E73" s="779" t="s">
        <v>150</v>
      </c>
      <c r="F73" s="779"/>
      <c r="G73" s="779"/>
      <c r="H73" s="780"/>
      <c r="I73" s="621" t="s">
        <v>151</v>
      </c>
      <c r="J73" s="621"/>
      <c r="K73" s="621"/>
      <c r="L73" s="621"/>
      <c r="M73" s="621"/>
      <c r="N73" s="621"/>
      <c r="O73" s="621"/>
      <c r="P73" s="621"/>
      <c r="Q73" s="621"/>
      <c r="R73" s="621"/>
      <c r="S73" s="621"/>
      <c r="T73" s="621"/>
      <c r="U73" s="621"/>
      <c r="V73" s="621"/>
      <c r="W73" s="621"/>
      <c r="X73" s="621"/>
      <c r="Y73" s="621"/>
      <c r="Z73" s="621"/>
      <c r="AA73" s="621"/>
      <c r="AB73" s="621"/>
      <c r="AC73" s="621"/>
      <c r="AD73" s="621"/>
      <c r="AE73" s="622"/>
    </row>
    <row r="74" spans="1:31" ht="18.75" customHeight="1" x14ac:dyDescent="0.2">
      <c r="A74" s="767"/>
      <c r="B74" s="768"/>
      <c r="C74" s="768"/>
      <c r="D74" s="769"/>
      <c r="E74" s="779" t="s">
        <v>152</v>
      </c>
      <c r="F74" s="779"/>
      <c r="G74" s="779"/>
      <c r="H74" s="780"/>
      <c r="I74" s="621" t="s">
        <v>153</v>
      </c>
      <c r="J74" s="621"/>
      <c r="K74" s="621"/>
      <c r="L74" s="621"/>
      <c r="M74" s="621"/>
      <c r="N74" s="621"/>
      <c r="O74" s="621"/>
      <c r="P74" s="621"/>
      <c r="Q74" s="621"/>
      <c r="R74" s="621"/>
      <c r="S74" s="621"/>
      <c r="T74" s="621"/>
      <c r="U74" s="621"/>
      <c r="V74" s="621"/>
      <c r="W74" s="621"/>
      <c r="X74" s="621"/>
      <c r="Y74" s="621"/>
      <c r="Z74" s="621"/>
      <c r="AA74" s="621"/>
      <c r="AB74" s="621"/>
      <c r="AC74" s="621"/>
      <c r="AD74" s="621"/>
      <c r="AE74" s="622"/>
    </row>
    <row r="75" spans="1:31" ht="18.75" customHeight="1" x14ac:dyDescent="0.2">
      <c r="A75" s="767"/>
      <c r="B75" s="768"/>
      <c r="C75" s="768"/>
      <c r="D75" s="769"/>
      <c r="E75" s="779" t="s">
        <v>154</v>
      </c>
      <c r="F75" s="779"/>
      <c r="G75" s="779"/>
      <c r="H75" s="780"/>
      <c r="I75" s="621" t="s">
        <v>155</v>
      </c>
      <c r="J75" s="621"/>
      <c r="K75" s="621"/>
      <c r="L75" s="621"/>
      <c r="M75" s="621"/>
      <c r="N75" s="621"/>
      <c r="O75" s="621"/>
      <c r="P75" s="621"/>
      <c r="Q75" s="621"/>
      <c r="R75" s="621"/>
      <c r="S75" s="621"/>
      <c r="T75" s="621"/>
      <c r="U75" s="621"/>
      <c r="V75" s="621"/>
      <c r="W75" s="621"/>
      <c r="X75" s="621"/>
      <c r="Y75" s="621"/>
      <c r="Z75" s="621"/>
      <c r="AA75" s="621"/>
      <c r="AB75" s="621"/>
      <c r="AC75" s="621"/>
      <c r="AD75" s="621"/>
      <c r="AE75" s="622"/>
    </row>
    <row r="76" spans="1:31" ht="18.75" customHeight="1" x14ac:dyDescent="0.2">
      <c r="A76" s="767"/>
      <c r="B76" s="768"/>
      <c r="C76" s="768"/>
      <c r="D76" s="769"/>
      <c r="E76" s="779" t="s">
        <v>156</v>
      </c>
      <c r="F76" s="779"/>
      <c r="G76" s="779"/>
      <c r="H76" s="780"/>
      <c r="I76" s="621" t="s">
        <v>157</v>
      </c>
      <c r="J76" s="621"/>
      <c r="K76" s="621"/>
      <c r="L76" s="621"/>
      <c r="M76" s="621"/>
      <c r="N76" s="621"/>
      <c r="O76" s="621"/>
      <c r="P76" s="621"/>
      <c r="Q76" s="621"/>
      <c r="R76" s="621"/>
      <c r="S76" s="621"/>
      <c r="T76" s="621"/>
      <c r="U76" s="621"/>
      <c r="V76" s="621"/>
      <c r="W76" s="621"/>
      <c r="X76" s="621"/>
      <c r="Y76" s="621"/>
      <c r="Z76" s="621"/>
      <c r="AA76" s="621"/>
      <c r="AB76" s="621"/>
      <c r="AC76" s="621"/>
      <c r="AD76" s="621"/>
      <c r="AE76" s="622"/>
    </row>
    <row r="77" spans="1:31" ht="18.75" customHeight="1" x14ac:dyDescent="0.2">
      <c r="A77" s="767"/>
      <c r="B77" s="768"/>
      <c r="C77" s="768"/>
      <c r="D77" s="769"/>
      <c r="E77" s="779" t="s">
        <v>158</v>
      </c>
      <c r="F77" s="779"/>
      <c r="G77" s="779"/>
      <c r="H77" s="780"/>
      <c r="I77" s="621" t="s">
        <v>159</v>
      </c>
      <c r="J77" s="621"/>
      <c r="K77" s="621"/>
      <c r="L77" s="621"/>
      <c r="M77" s="621"/>
      <c r="N77" s="621"/>
      <c r="O77" s="621"/>
      <c r="P77" s="621"/>
      <c r="Q77" s="621"/>
      <c r="R77" s="621"/>
      <c r="S77" s="621"/>
      <c r="T77" s="621"/>
      <c r="U77" s="621"/>
      <c r="V77" s="621"/>
      <c r="W77" s="621"/>
      <c r="X77" s="621"/>
      <c r="Y77" s="621"/>
      <c r="Z77" s="621"/>
      <c r="AA77" s="621"/>
      <c r="AB77" s="621"/>
      <c r="AC77" s="621"/>
      <c r="AD77" s="621"/>
      <c r="AE77" s="622"/>
    </row>
    <row r="78" spans="1:31" ht="18.75" customHeight="1" x14ac:dyDescent="0.2">
      <c r="A78" s="767"/>
      <c r="B78" s="768"/>
      <c r="C78" s="768"/>
      <c r="D78" s="769"/>
      <c r="E78" s="779" t="s">
        <v>160</v>
      </c>
      <c r="F78" s="779"/>
      <c r="G78" s="779"/>
      <c r="H78" s="780"/>
      <c r="I78" s="621" t="s">
        <v>161</v>
      </c>
      <c r="J78" s="621"/>
      <c r="K78" s="621"/>
      <c r="L78" s="621"/>
      <c r="M78" s="621"/>
      <c r="N78" s="621"/>
      <c r="O78" s="621"/>
      <c r="P78" s="621"/>
      <c r="Q78" s="621"/>
      <c r="R78" s="621"/>
      <c r="S78" s="621"/>
      <c r="T78" s="621"/>
      <c r="U78" s="621"/>
      <c r="V78" s="621"/>
      <c r="W78" s="621"/>
      <c r="X78" s="621"/>
      <c r="Y78" s="621"/>
      <c r="Z78" s="621"/>
      <c r="AA78" s="621"/>
      <c r="AB78" s="621"/>
      <c r="AC78" s="621"/>
      <c r="AD78" s="621"/>
      <c r="AE78" s="622"/>
    </row>
    <row r="79" spans="1:31" ht="18.75" customHeight="1" thickBot="1" x14ac:dyDescent="0.25">
      <c r="A79" s="770"/>
      <c r="B79" s="771"/>
      <c r="C79" s="771"/>
      <c r="D79" s="772"/>
      <c r="E79" s="781" t="s">
        <v>162</v>
      </c>
      <c r="F79" s="781"/>
      <c r="G79" s="781"/>
      <c r="H79" s="782"/>
      <c r="I79" s="796" t="s">
        <v>163</v>
      </c>
      <c r="J79" s="796"/>
      <c r="K79" s="796"/>
      <c r="L79" s="796"/>
      <c r="M79" s="796"/>
      <c r="N79" s="796"/>
      <c r="O79" s="796"/>
      <c r="P79" s="796"/>
      <c r="Q79" s="796"/>
      <c r="R79" s="796"/>
      <c r="S79" s="796"/>
      <c r="T79" s="796"/>
      <c r="U79" s="796"/>
      <c r="V79" s="796"/>
      <c r="W79" s="796"/>
      <c r="X79" s="796"/>
      <c r="Y79" s="796"/>
      <c r="Z79" s="796"/>
      <c r="AA79" s="796"/>
      <c r="AB79" s="796"/>
      <c r="AC79" s="796"/>
      <c r="AD79" s="796"/>
      <c r="AE79" s="797"/>
    </row>
    <row r="80" spans="1:31" ht="18.75" customHeight="1" x14ac:dyDescent="0.2">
      <c r="A80" s="764" t="s">
        <v>17</v>
      </c>
      <c r="B80" s="765"/>
      <c r="C80" s="765"/>
      <c r="D80" s="766"/>
      <c r="E80" s="773" t="s">
        <v>124</v>
      </c>
      <c r="F80" s="773"/>
      <c r="G80" s="773"/>
      <c r="H80" s="773"/>
      <c r="I80" s="773"/>
      <c r="J80" s="773"/>
      <c r="K80" s="773"/>
      <c r="L80" s="773"/>
      <c r="M80" s="773"/>
      <c r="N80" s="773"/>
      <c r="O80" s="773"/>
      <c r="P80" s="773"/>
      <c r="Q80" s="773"/>
      <c r="R80" s="773"/>
      <c r="S80" s="773"/>
      <c r="T80" s="773"/>
      <c r="U80" s="773"/>
      <c r="V80" s="773"/>
      <c r="W80" s="773"/>
      <c r="X80" s="773"/>
      <c r="Y80" s="773"/>
      <c r="Z80" s="773"/>
      <c r="AA80" s="773"/>
      <c r="AB80" s="773"/>
      <c r="AC80" s="773"/>
      <c r="AD80" s="773"/>
      <c r="AE80" s="774"/>
    </row>
    <row r="81" spans="1:31" ht="18.75" customHeight="1" x14ac:dyDescent="0.2">
      <c r="A81" s="767"/>
      <c r="B81" s="768"/>
      <c r="C81" s="768"/>
      <c r="D81" s="769"/>
      <c r="E81" s="775"/>
      <c r="F81" s="775"/>
      <c r="G81" s="775"/>
      <c r="H81" s="775"/>
      <c r="I81" s="775"/>
      <c r="J81" s="775"/>
      <c r="K81" s="775"/>
      <c r="L81" s="775"/>
      <c r="M81" s="775"/>
      <c r="N81" s="775"/>
      <c r="O81" s="775"/>
      <c r="P81" s="775"/>
      <c r="Q81" s="775"/>
      <c r="R81" s="775"/>
      <c r="S81" s="775"/>
      <c r="T81" s="775"/>
      <c r="U81" s="775"/>
      <c r="V81" s="775"/>
      <c r="W81" s="775"/>
      <c r="X81" s="775"/>
      <c r="Y81" s="775"/>
      <c r="Z81" s="775"/>
      <c r="AA81" s="775"/>
      <c r="AB81" s="775"/>
      <c r="AC81" s="775"/>
      <c r="AD81" s="775"/>
      <c r="AE81" s="776"/>
    </row>
    <row r="82" spans="1:31" ht="18.75" customHeight="1" x14ac:dyDescent="0.2">
      <c r="A82" s="767"/>
      <c r="B82" s="768"/>
      <c r="C82" s="768"/>
      <c r="D82" s="769"/>
      <c r="E82" s="775"/>
      <c r="F82" s="775"/>
      <c r="G82" s="775"/>
      <c r="H82" s="775"/>
      <c r="I82" s="775"/>
      <c r="J82" s="775"/>
      <c r="K82" s="775"/>
      <c r="L82" s="775"/>
      <c r="M82" s="775"/>
      <c r="N82" s="775"/>
      <c r="O82" s="775"/>
      <c r="P82" s="775"/>
      <c r="Q82" s="775"/>
      <c r="R82" s="775"/>
      <c r="S82" s="775"/>
      <c r="T82" s="775"/>
      <c r="U82" s="775"/>
      <c r="V82" s="775"/>
      <c r="W82" s="775"/>
      <c r="X82" s="775"/>
      <c r="Y82" s="775"/>
      <c r="Z82" s="775"/>
      <c r="AA82" s="775"/>
      <c r="AB82" s="775"/>
      <c r="AC82" s="775"/>
      <c r="AD82" s="775"/>
      <c r="AE82" s="776"/>
    </row>
    <row r="83" spans="1:31" ht="18.75" customHeight="1" x14ac:dyDescent="0.2">
      <c r="A83" s="767"/>
      <c r="B83" s="768"/>
      <c r="C83" s="768"/>
      <c r="D83" s="769"/>
      <c r="E83" s="775"/>
      <c r="F83" s="775"/>
      <c r="G83" s="775"/>
      <c r="H83" s="775"/>
      <c r="I83" s="775"/>
      <c r="J83" s="775"/>
      <c r="K83" s="775"/>
      <c r="L83" s="775"/>
      <c r="M83" s="775"/>
      <c r="N83" s="775"/>
      <c r="O83" s="775"/>
      <c r="P83" s="775"/>
      <c r="Q83" s="775"/>
      <c r="R83" s="775"/>
      <c r="S83" s="775"/>
      <c r="T83" s="775"/>
      <c r="U83" s="775"/>
      <c r="V83" s="775"/>
      <c r="W83" s="775"/>
      <c r="X83" s="775"/>
      <c r="Y83" s="775"/>
      <c r="Z83" s="775"/>
      <c r="AA83" s="775"/>
      <c r="AB83" s="775"/>
      <c r="AC83" s="775"/>
      <c r="AD83" s="775"/>
      <c r="AE83" s="776"/>
    </row>
    <row r="84" spans="1:31" ht="18.75" customHeight="1" x14ac:dyDescent="0.2">
      <c r="A84" s="767"/>
      <c r="B84" s="768"/>
      <c r="C84" s="768"/>
      <c r="D84" s="769"/>
      <c r="E84" s="775"/>
      <c r="F84" s="775"/>
      <c r="G84" s="775"/>
      <c r="H84" s="775"/>
      <c r="I84" s="775"/>
      <c r="J84" s="775"/>
      <c r="K84" s="775"/>
      <c r="L84" s="775"/>
      <c r="M84" s="775"/>
      <c r="N84" s="775"/>
      <c r="O84" s="775"/>
      <c r="P84" s="775"/>
      <c r="Q84" s="775"/>
      <c r="R84" s="775"/>
      <c r="S84" s="775"/>
      <c r="T84" s="775"/>
      <c r="U84" s="775"/>
      <c r="V84" s="775"/>
      <c r="W84" s="775"/>
      <c r="X84" s="775"/>
      <c r="Y84" s="775"/>
      <c r="Z84" s="775"/>
      <c r="AA84" s="775"/>
      <c r="AB84" s="775"/>
      <c r="AC84" s="775"/>
      <c r="AD84" s="775"/>
      <c r="AE84" s="776"/>
    </row>
    <row r="85" spans="1:31" ht="18.75" customHeight="1" x14ac:dyDescent="0.2">
      <c r="A85" s="767"/>
      <c r="B85" s="768"/>
      <c r="C85" s="768"/>
      <c r="D85" s="769"/>
      <c r="E85" s="775"/>
      <c r="F85" s="775"/>
      <c r="G85" s="775"/>
      <c r="H85" s="775"/>
      <c r="I85" s="775"/>
      <c r="J85" s="775"/>
      <c r="K85" s="775"/>
      <c r="L85" s="775"/>
      <c r="M85" s="775"/>
      <c r="N85" s="775"/>
      <c r="O85" s="775"/>
      <c r="P85" s="775"/>
      <c r="Q85" s="775"/>
      <c r="R85" s="775"/>
      <c r="S85" s="775"/>
      <c r="T85" s="775"/>
      <c r="U85" s="775"/>
      <c r="V85" s="775"/>
      <c r="W85" s="775"/>
      <c r="X85" s="775"/>
      <c r="Y85" s="775"/>
      <c r="Z85" s="775"/>
      <c r="AA85" s="775"/>
      <c r="AB85" s="775"/>
      <c r="AC85" s="775"/>
      <c r="AD85" s="775"/>
      <c r="AE85" s="776"/>
    </row>
    <row r="86" spans="1:31" ht="18.75" customHeight="1" x14ac:dyDescent="0.2">
      <c r="A86" s="767"/>
      <c r="B86" s="768"/>
      <c r="C86" s="768"/>
      <c r="D86" s="769"/>
      <c r="E86" s="775"/>
      <c r="F86" s="775"/>
      <c r="G86" s="775"/>
      <c r="H86" s="775"/>
      <c r="I86" s="775"/>
      <c r="J86" s="775"/>
      <c r="K86" s="775"/>
      <c r="L86" s="775"/>
      <c r="M86" s="775"/>
      <c r="N86" s="775"/>
      <c r="O86" s="775"/>
      <c r="P86" s="775"/>
      <c r="Q86" s="775"/>
      <c r="R86" s="775"/>
      <c r="S86" s="775"/>
      <c r="T86" s="775"/>
      <c r="U86" s="775"/>
      <c r="V86" s="775"/>
      <c r="W86" s="775"/>
      <c r="X86" s="775"/>
      <c r="Y86" s="775"/>
      <c r="Z86" s="775"/>
      <c r="AA86" s="775"/>
      <c r="AB86" s="775"/>
      <c r="AC86" s="775"/>
      <c r="AD86" s="775"/>
      <c r="AE86" s="776"/>
    </row>
    <row r="87" spans="1:31" ht="18.75" customHeight="1" thickBot="1" x14ac:dyDescent="0.25">
      <c r="A87" s="770"/>
      <c r="B87" s="771"/>
      <c r="C87" s="771"/>
      <c r="D87" s="772"/>
      <c r="E87" s="777"/>
      <c r="F87" s="777"/>
      <c r="G87" s="777"/>
      <c r="H87" s="777"/>
      <c r="I87" s="777"/>
      <c r="J87" s="777"/>
      <c r="K87" s="777"/>
      <c r="L87" s="777"/>
      <c r="M87" s="777"/>
      <c r="N87" s="777"/>
      <c r="O87" s="777"/>
      <c r="P87" s="777"/>
      <c r="Q87" s="777"/>
      <c r="R87" s="777"/>
      <c r="S87" s="777"/>
      <c r="T87" s="777"/>
      <c r="U87" s="777"/>
      <c r="V87" s="777"/>
      <c r="W87" s="777"/>
      <c r="X87" s="777"/>
      <c r="Y87" s="777"/>
      <c r="Z87" s="777"/>
      <c r="AA87" s="777"/>
      <c r="AB87" s="777"/>
      <c r="AC87" s="777"/>
      <c r="AD87" s="777"/>
      <c r="AE87" s="778"/>
    </row>
    <row r="89" spans="1:31" ht="18.75" customHeight="1" x14ac:dyDescent="0.2">
      <c r="A89" s="19">
        <v>3</v>
      </c>
      <c r="B89" s="20"/>
      <c r="C89" s="21" t="s">
        <v>52</v>
      </c>
      <c r="AE89" s="32" t="s">
        <v>55</v>
      </c>
    </row>
    <row r="90" spans="1:31" ht="18.75" customHeight="1" x14ac:dyDescent="0.2">
      <c r="A90" s="19"/>
      <c r="B90" s="20"/>
      <c r="C90" s="21"/>
      <c r="AE90" s="32"/>
    </row>
    <row r="91" spans="1:31" ht="18.75" customHeight="1" thickBot="1" x14ac:dyDescent="0.25">
      <c r="A91" s="21" t="s">
        <v>68</v>
      </c>
      <c r="B91" s="20"/>
      <c r="C91" s="21"/>
      <c r="AE91" s="32"/>
    </row>
    <row r="92" spans="1:31" ht="18.75" customHeight="1" thickBot="1" x14ac:dyDescent="0.25">
      <c r="A92" s="737" t="s">
        <v>67</v>
      </c>
      <c r="B92" s="738"/>
      <c r="C92" s="738"/>
      <c r="D92" s="738"/>
      <c r="E92" s="738"/>
      <c r="F92" s="738"/>
      <c r="G92" s="738"/>
      <c r="H92" s="738"/>
      <c r="I92" s="738"/>
      <c r="J92" s="738"/>
      <c r="K92" s="739"/>
      <c r="L92" s="740" t="s">
        <v>28</v>
      </c>
      <c r="M92" s="741"/>
      <c r="N92" s="738"/>
      <c r="O92" s="739"/>
      <c r="P92" s="740" t="s">
        <v>29</v>
      </c>
      <c r="Q92" s="741"/>
      <c r="R92" s="738"/>
      <c r="S92" s="739"/>
      <c r="T92" s="742" t="s">
        <v>30</v>
      </c>
      <c r="U92" s="743"/>
      <c r="V92" s="596"/>
      <c r="W92" s="596"/>
      <c r="X92" s="744" t="s">
        <v>62</v>
      </c>
      <c r="Y92" s="741"/>
      <c r="Z92" s="741"/>
      <c r="AA92" s="745"/>
    </row>
    <row r="93" spans="1:31" ht="18.75" customHeight="1" thickTop="1" x14ac:dyDescent="0.2">
      <c r="A93" s="746" t="s">
        <v>57</v>
      </c>
      <c r="B93" s="747"/>
      <c r="C93" s="747"/>
      <c r="D93" s="747"/>
      <c r="E93" s="747"/>
      <c r="F93" s="747"/>
      <c r="G93" s="747"/>
      <c r="H93" s="747"/>
      <c r="I93" s="747"/>
      <c r="J93" s="750"/>
      <c r="K93" s="751"/>
      <c r="L93" s="754"/>
      <c r="M93" s="678"/>
      <c r="N93" s="678"/>
      <c r="O93" s="755"/>
      <c r="P93" s="754"/>
      <c r="Q93" s="678"/>
      <c r="R93" s="678"/>
      <c r="S93" s="759"/>
      <c r="T93" s="754"/>
      <c r="U93" s="678"/>
      <c r="V93" s="678"/>
      <c r="W93" s="678"/>
      <c r="X93" s="761">
        <v>50000</v>
      </c>
      <c r="Y93" s="762"/>
      <c r="Z93" s="762"/>
      <c r="AA93" s="763"/>
    </row>
    <row r="94" spans="1:31" ht="18.75" customHeight="1" x14ac:dyDescent="0.2">
      <c r="A94" s="748"/>
      <c r="B94" s="749"/>
      <c r="C94" s="749"/>
      <c r="D94" s="749"/>
      <c r="E94" s="749"/>
      <c r="F94" s="749"/>
      <c r="G94" s="749"/>
      <c r="H94" s="749"/>
      <c r="I94" s="749"/>
      <c r="J94" s="752"/>
      <c r="K94" s="753"/>
      <c r="L94" s="756"/>
      <c r="M94" s="757"/>
      <c r="N94" s="757"/>
      <c r="O94" s="758"/>
      <c r="P94" s="756"/>
      <c r="Q94" s="757"/>
      <c r="R94" s="757"/>
      <c r="S94" s="760"/>
      <c r="T94" s="756"/>
      <c r="U94" s="757"/>
      <c r="V94" s="757"/>
      <c r="W94" s="757"/>
      <c r="X94" s="724"/>
      <c r="Y94" s="718"/>
      <c r="Z94" s="718"/>
      <c r="AA94" s="725"/>
    </row>
    <row r="95" spans="1:31" ht="18.75" customHeight="1" x14ac:dyDescent="0.2">
      <c r="A95" s="708" t="s">
        <v>143</v>
      </c>
      <c r="B95" s="709"/>
      <c r="C95" s="709"/>
      <c r="D95" s="709"/>
      <c r="E95" s="709"/>
      <c r="F95" s="709"/>
      <c r="G95" s="709"/>
      <c r="H95" s="709"/>
      <c r="I95" s="710"/>
      <c r="J95" s="561" t="s">
        <v>110</v>
      </c>
      <c r="K95" s="562"/>
      <c r="L95" s="714">
        <v>500</v>
      </c>
      <c r="M95" s="715"/>
      <c r="N95" s="715"/>
      <c r="O95" s="716"/>
      <c r="P95" s="714">
        <v>30</v>
      </c>
      <c r="Q95" s="715"/>
      <c r="R95" s="715"/>
      <c r="S95" s="720" t="s">
        <v>106</v>
      </c>
      <c r="T95" s="714">
        <v>0</v>
      </c>
      <c r="U95" s="715"/>
      <c r="V95" s="715"/>
      <c r="W95" s="715"/>
      <c r="X95" s="722">
        <f>L95*P95</f>
        <v>15000</v>
      </c>
      <c r="Y95" s="715"/>
      <c r="Z95" s="715"/>
      <c r="AA95" s="723"/>
    </row>
    <row r="96" spans="1:31" ht="18.75" customHeight="1" x14ac:dyDescent="0.2">
      <c r="A96" s="711"/>
      <c r="B96" s="712"/>
      <c r="C96" s="712"/>
      <c r="D96" s="712"/>
      <c r="E96" s="712"/>
      <c r="F96" s="712"/>
      <c r="G96" s="712"/>
      <c r="H96" s="712"/>
      <c r="I96" s="713"/>
      <c r="J96" s="563"/>
      <c r="K96" s="564"/>
      <c r="L96" s="717"/>
      <c r="M96" s="718"/>
      <c r="N96" s="718"/>
      <c r="O96" s="719"/>
      <c r="P96" s="717"/>
      <c r="Q96" s="718"/>
      <c r="R96" s="718"/>
      <c r="S96" s="721"/>
      <c r="T96" s="717"/>
      <c r="U96" s="718"/>
      <c r="V96" s="718"/>
      <c r="W96" s="718"/>
      <c r="X96" s="724"/>
      <c r="Y96" s="718"/>
      <c r="Z96" s="718"/>
      <c r="AA96" s="725"/>
    </row>
    <row r="97" spans="1:32" ht="18.75" customHeight="1" x14ac:dyDescent="0.2">
      <c r="A97" s="708" t="s">
        <v>128</v>
      </c>
      <c r="B97" s="709"/>
      <c r="C97" s="709"/>
      <c r="D97" s="709"/>
      <c r="E97" s="709"/>
      <c r="F97" s="709"/>
      <c r="G97" s="709"/>
      <c r="H97" s="709"/>
      <c r="I97" s="709"/>
      <c r="J97" s="728" t="s">
        <v>110</v>
      </c>
      <c r="K97" s="562"/>
      <c r="L97" s="714">
        <v>500</v>
      </c>
      <c r="M97" s="715"/>
      <c r="N97" s="715"/>
      <c r="O97" s="716"/>
      <c r="P97" s="714">
        <v>30</v>
      </c>
      <c r="Q97" s="715"/>
      <c r="R97" s="715"/>
      <c r="S97" s="720" t="s">
        <v>106</v>
      </c>
      <c r="T97" s="714">
        <v>0</v>
      </c>
      <c r="U97" s="715"/>
      <c r="V97" s="715"/>
      <c r="W97" s="715"/>
      <c r="X97" s="722">
        <f>L97*P97</f>
        <v>15000</v>
      </c>
      <c r="Y97" s="715"/>
      <c r="Z97" s="715"/>
      <c r="AA97" s="723"/>
    </row>
    <row r="98" spans="1:32" ht="18.75" customHeight="1" x14ac:dyDescent="0.2">
      <c r="A98" s="711"/>
      <c r="B98" s="712"/>
      <c r="C98" s="712"/>
      <c r="D98" s="712"/>
      <c r="E98" s="712"/>
      <c r="F98" s="712"/>
      <c r="G98" s="712"/>
      <c r="H98" s="712"/>
      <c r="I98" s="712"/>
      <c r="J98" s="736"/>
      <c r="K98" s="564"/>
      <c r="L98" s="717"/>
      <c r="M98" s="718"/>
      <c r="N98" s="718"/>
      <c r="O98" s="719"/>
      <c r="P98" s="717"/>
      <c r="Q98" s="718"/>
      <c r="R98" s="718"/>
      <c r="S98" s="721"/>
      <c r="T98" s="717"/>
      <c r="U98" s="718"/>
      <c r="V98" s="718"/>
      <c r="W98" s="718"/>
      <c r="X98" s="724"/>
      <c r="Y98" s="718"/>
      <c r="Z98" s="718"/>
      <c r="AA98" s="725"/>
    </row>
    <row r="99" spans="1:32" ht="18.75" customHeight="1" x14ac:dyDescent="0.2">
      <c r="A99" s="708" t="s">
        <v>105</v>
      </c>
      <c r="B99" s="709"/>
      <c r="C99" s="709"/>
      <c r="D99" s="709"/>
      <c r="E99" s="709"/>
      <c r="F99" s="709"/>
      <c r="G99" s="709"/>
      <c r="H99" s="709"/>
      <c r="I99" s="709"/>
      <c r="J99" s="728" t="s">
        <v>129</v>
      </c>
      <c r="K99" s="562"/>
      <c r="L99" s="714">
        <f>M162+X162-SUM(X93:AA98)</f>
        <v>12288</v>
      </c>
      <c r="M99" s="715"/>
      <c r="N99" s="715"/>
      <c r="O99" s="716"/>
      <c r="P99" s="714">
        <v>1</v>
      </c>
      <c r="Q99" s="715"/>
      <c r="R99" s="715"/>
      <c r="S99" s="720" t="s">
        <v>106</v>
      </c>
      <c r="T99" s="714">
        <v>0</v>
      </c>
      <c r="U99" s="715"/>
      <c r="V99" s="715"/>
      <c r="W99" s="715"/>
      <c r="X99" s="722">
        <f>L99*P99</f>
        <v>12288</v>
      </c>
      <c r="Y99" s="715"/>
      <c r="Z99" s="715"/>
      <c r="AA99" s="723"/>
    </row>
    <row r="100" spans="1:32" ht="18.75" customHeight="1" thickBot="1" x14ac:dyDescent="0.25">
      <c r="A100" s="726"/>
      <c r="B100" s="727"/>
      <c r="C100" s="727"/>
      <c r="D100" s="727"/>
      <c r="E100" s="727"/>
      <c r="F100" s="727"/>
      <c r="G100" s="727"/>
      <c r="H100" s="727"/>
      <c r="I100" s="727"/>
      <c r="J100" s="729"/>
      <c r="K100" s="694"/>
      <c r="L100" s="730"/>
      <c r="M100" s="731"/>
      <c r="N100" s="731"/>
      <c r="O100" s="732"/>
      <c r="P100" s="730"/>
      <c r="Q100" s="731"/>
      <c r="R100" s="731"/>
      <c r="S100" s="733"/>
      <c r="T100" s="730"/>
      <c r="U100" s="731"/>
      <c r="V100" s="731"/>
      <c r="W100" s="731"/>
      <c r="X100" s="734"/>
      <c r="Y100" s="731"/>
      <c r="Z100" s="731"/>
      <c r="AA100" s="735"/>
    </row>
    <row r="101" spans="1:32" ht="18.75" customHeight="1" x14ac:dyDescent="0.2">
      <c r="A101" s="53"/>
      <c r="B101" s="61"/>
      <c r="C101" s="61"/>
      <c r="D101" s="61"/>
      <c r="E101" s="61"/>
      <c r="F101" s="61"/>
      <c r="G101" s="61"/>
      <c r="H101" s="61"/>
      <c r="I101" s="61"/>
      <c r="J101" s="61"/>
      <c r="K101" s="61"/>
      <c r="L101" s="31"/>
      <c r="M101" s="31"/>
      <c r="N101" s="31"/>
      <c r="O101" s="22"/>
      <c r="P101" s="678" t="s">
        <v>61</v>
      </c>
      <c r="Q101" s="678"/>
      <c r="R101" s="678"/>
      <c r="S101" s="678"/>
      <c r="T101" s="678"/>
      <c r="U101" s="678"/>
      <c r="V101" s="678"/>
      <c r="W101" s="678"/>
      <c r="X101" s="679" t="s">
        <v>53</v>
      </c>
      <c r="Y101" s="680"/>
      <c r="Z101" s="680"/>
      <c r="AA101" s="683"/>
    </row>
    <row r="102" spans="1:32" ht="18.75" customHeight="1" thickBot="1" x14ac:dyDescent="0.25">
      <c r="A102" s="46"/>
      <c r="B102" s="28"/>
      <c r="C102" s="28"/>
      <c r="D102" s="28"/>
      <c r="E102" s="28"/>
      <c r="F102" s="28"/>
      <c r="G102" s="28"/>
      <c r="H102" s="28"/>
      <c r="I102" s="28"/>
      <c r="J102" s="28"/>
      <c r="K102" s="28"/>
      <c r="L102" s="29"/>
      <c r="M102" s="29"/>
      <c r="N102" s="29"/>
      <c r="O102" s="30"/>
      <c r="P102" s="645"/>
      <c r="Q102" s="645"/>
      <c r="R102" s="645"/>
      <c r="S102" s="645"/>
      <c r="T102" s="645"/>
      <c r="U102" s="645"/>
      <c r="V102" s="645"/>
      <c r="W102" s="645"/>
      <c r="X102" s="705">
        <f>SUM(X93:AA100)</f>
        <v>92288</v>
      </c>
      <c r="Y102" s="706"/>
      <c r="Z102" s="706"/>
      <c r="AA102" s="707"/>
    </row>
    <row r="103" spans="1:32" ht="18.75" customHeight="1" x14ac:dyDescent="0.2">
      <c r="A103" s="34"/>
      <c r="B103" s="26"/>
      <c r="C103" s="26"/>
      <c r="D103" s="26"/>
      <c r="E103" s="26"/>
      <c r="F103" s="26"/>
      <c r="G103" s="26"/>
      <c r="H103" s="26"/>
      <c r="I103" s="26"/>
      <c r="J103" s="26"/>
      <c r="K103" s="26"/>
      <c r="L103" s="27"/>
      <c r="M103" s="27"/>
      <c r="N103" s="27"/>
      <c r="O103" s="15"/>
      <c r="P103" s="27"/>
      <c r="Q103" s="27"/>
      <c r="R103" s="27"/>
      <c r="S103" s="15"/>
      <c r="T103" s="60"/>
      <c r="U103" s="60"/>
      <c r="V103" s="60"/>
      <c r="W103" s="60"/>
      <c r="X103" s="60"/>
      <c r="Y103" s="60"/>
      <c r="Z103" s="60"/>
      <c r="AA103" s="60"/>
      <c r="AB103" s="60"/>
      <c r="AC103" s="60"/>
      <c r="AD103" s="60"/>
      <c r="AE103" s="60"/>
    </row>
    <row r="104" spans="1:32" ht="18.75" customHeight="1" thickBot="1" x14ac:dyDescent="0.25">
      <c r="A104" s="21" t="s">
        <v>69</v>
      </c>
      <c r="B104" s="26"/>
      <c r="C104" s="26"/>
      <c r="D104" s="26"/>
      <c r="E104" s="26"/>
      <c r="F104" s="26"/>
      <c r="G104" s="26"/>
      <c r="H104" s="26"/>
      <c r="I104" s="26"/>
      <c r="J104" s="26"/>
      <c r="K104" s="26"/>
      <c r="L104" s="27"/>
      <c r="M104" s="27"/>
      <c r="N104" s="27"/>
      <c r="O104" s="15"/>
      <c r="P104" s="27"/>
      <c r="Q104" s="27"/>
      <c r="R104" s="27"/>
      <c r="S104" s="15"/>
      <c r="T104" s="60"/>
      <c r="U104" s="60"/>
      <c r="V104" s="60"/>
      <c r="W104" s="60"/>
      <c r="X104" s="60"/>
      <c r="Y104" s="60"/>
      <c r="Z104" s="60"/>
      <c r="AA104" s="60"/>
      <c r="AB104" s="60"/>
      <c r="AC104" s="60"/>
      <c r="AD104" s="60"/>
      <c r="AE104" s="60"/>
    </row>
    <row r="105" spans="1:32" ht="18.75" customHeight="1" thickBot="1" x14ac:dyDescent="0.25">
      <c r="A105" s="670" t="s">
        <v>11</v>
      </c>
      <c r="B105" s="671"/>
      <c r="C105" s="671"/>
      <c r="D105" s="672" t="s">
        <v>66</v>
      </c>
      <c r="E105" s="673"/>
      <c r="F105" s="673"/>
      <c r="G105" s="673"/>
      <c r="H105" s="673"/>
      <c r="I105" s="673"/>
      <c r="J105" s="673"/>
      <c r="K105" s="673"/>
      <c r="L105" s="673"/>
      <c r="M105" s="673"/>
      <c r="N105" s="673"/>
      <c r="O105" s="673"/>
      <c r="P105" s="674" t="s">
        <v>28</v>
      </c>
      <c r="Q105" s="671"/>
      <c r="R105" s="671"/>
      <c r="S105" s="673" t="s">
        <v>29</v>
      </c>
      <c r="T105" s="673"/>
      <c r="U105" s="673"/>
      <c r="V105" s="674" t="s">
        <v>30</v>
      </c>
      <c r="W105" s="671"/>
      <c r="X105" s="595"/>
      <c r="Y105" s="670" t="s">
        <v>62</v>
      </c>
      <c r="Z105" s="671"/>
      <c r="AA105" s="595"/>
      <c r="AB105" s="595" t="s">
        <v>63</v>
      </c>
      <c r="AC105" s="596"/>
      <c r="AD105" s="597"/>
      <c r="AE105" s="598" t="s">
        <v>65</v>
      </c>
      <c r="AF105" s="599"/>
    </row>
    <row r="106" spans="1:32" ht="18.75" customHeight="1" thickTop="1" x14ac:dyDescent="0.2">
      <c r="A106" s="701" t="s">
        <v>95</v>
      </c>
      <c r="B106" s="702"/>
      <c r="C106" s="702"/>
      <c r="D106" s="565" t="s">
        <v>165</v>
      </c>
      <c r="E106" s="566"/>
      <c r="F106" s="566"/>
      <c r="G106" s="566"/>
      <c r="H106" s="566"/>
      <c r="I106" s="566"/>
      <c r="J106" s="566"/>
      <c r="K106" s="566"/>
      <c r="L106" s="566"/>
      <c r="M106" s="567"/>
      <c r="N106" s="561" t="s">
        <v>129</v>
      </c>
      <c r="O106" s="562"/>
      <c r="P106" s="600">
        <v>10000</v>
      </c>
      <c r="Q106" s="601"/>
      <c r="R106" s="601"/>
      <c r="S106" s="600">
        <v>1</v>
      </c>
      <c r="T106" s="601"/>
      <c r="U106" s="658" t="s">
        <v>106</v>
      </c>
      <c r="V106" s="600">
        <v>0</v>
      </c>
      <c r="W106" s="601"/>
      <c r="X106" s="601"/>
      <c r="Y106" s="698">
        <f>P106*S106+V106</f>
        <v>10000</v>
      </c>
      <c r="Z106" s="584"/>
      <c r="AA106" s="584"/>
      <c r="AB106" s="600">
        <v>10000</v>
      </c>
      <c r="AC106" s="601"/>
      <c r="AD106" s="602"/>
      <c r="AE106" s="662"/>
      <c r="AF106" s="663"/>
    </row>
    <row r="107" spans="1:32" ht="18.75" customHeight="1" x14ac:dyDescent="0.2">
      <c r="A107" s="701"/>
      <c r="B107" s="702"/>
      <c r="C107" s="702"/>
      <c r="D107" s="568"/>
      <c r="E107" s="569"/>
      <c r="F107" s="569"/>
      <c r="G107" s="569"/>
      <c r="H107" s="569"/>
      <c r="I107" s="569"/>
      <c r="J107" s="569"/>
      <c r="K107" s="569"/>
      <c r="L107" s="569"/>
      <c r="M107" s="570"/>
      <c r="N107" s="563"/>
      <c r="O107" s="564"/>
      <c r="P107" s="585"/>
      <c r="Q107" s="586"/>
      <c r="R107" s="586"/>
      <c r="S107" s="585"/>
      <c r="T107" s="586"/>
      <c r="U107" s="659"/>
      <c r="V107" s="585"/>
      <c r="W107" s="586"/>
      <c r="X107" s="586"/>
      <c r="Y107" s="699"/>
      <c r="Z107" s="586"/>
      <c r="AA107" s="586"/>
      <c r="AB107" s="585"/>
      <c r="AC107" s="586"/>
      <c r="AD107" s="603"/>
      <c r="AE107" s="593"/>
      <c r="AF107" s="594"/>
    </row>
    <row r="108" spans="1:32" ht="18.75" customHeight="1" x14ac:dyDescent="0.2">
      <c r="A108" s="701" t="s">
        <v>96</v>
      </c>
      <c r="B108" s="702"/>
      <c r="C108" s="702"/>
      <c r="D108" s="565" t="s">
        <v>134</v>
      </c>
      <c r="E108" s="566"/>
      <c r="F108" s="566"/>
      <c r="G108" s="566"/>
      <c r="H108" s="566"/>
      <c r="I108" s="566"/>
      <c r="J108" s="566"/>
      <c r="K108" s="566"/>
      <c r="L108" s="566"/>
      <c r="M108" s="567"/>
      <c r="N108" s="561"/>
      <c r="O108" s="562"/>
      <c r="P108" s="583">
        <v>2800</v>
      </c>
      <c r="Q108" s="584"/>
      <c r="R108" s="584"/>
      <c r="S108" s="583">
        <v>2</v>
      </c>
      <c r="T108" s="584"/>
      <c r="U108" s="666" t="s">
        <v>107</v>
      </c>
      <c r="V108" s="583">
        <f>P108*S108*0.08</f>
        <v>448</v>
      </c>
      <c r="W108" s="584"/>
      <c r="X108" s="584"/>
      <c r="Y108" s="698">
        <f>P108*S108+V108</f>
        <v>6048</v>
      </c>
      <c r="Z108" s="584"/>
      <c r="AA108" s="584"/>
      <c r="AB108" s="583">
        <v>5000</v>
      </c>
      <c r="AC108" s="584"/>
      <c r="AD108" s="700"/>
      <c r="AE108" s="593"/>
      <c r="AF108" s="594"/>
    </row>
    <row r="109" spans="1:32" ht="18.75" customHeight="1" x14ac:dyDescent="0.2">
      <c r="A109" s="701"/>
      <c r="B109" s="702"/>
      <c r="C109" s="702"/>
      <c r="D109" s="568"/>
      <c r="E109" s="569"/>
      <c r="F109" s="569"/>
      <c r="G109" s="569"/>
      <c r="H109" s="569"/>
      <c r="I109" s="569"/>
      <c r="J109" s="569"/>
      <c r="K109" s="569"/>
      <c r="L109" s="569"/>
      <c r="M109" s="570"/>
      <c r="N109" s="563"/>
      <c r="O109" s="564"/>
      <c r="P109" s="585"/>
      <c r="Q109" s="586"/>
      <c r="R109" s="586"/>
      <c r="S109" s="585"/>
      <c r="T109" s="586"/>
      <c r="U109" s="659"/>
      <c r="V109" s="585"/>
      <c r="W109" s="586"/>
      <c r="X109" s="586"/>
      <c r="Y109" s="699"/>
      <c r="Z109" s="586"/>
      <c r="AA109" s="586"/>
      <c r="AB109" s="585"/>
      <c r="AC109" s="586"/>
      <c r="AD109" s="603"/>
      <c r="AE109" s="593"/>
      <c r="AF109" s="594"/>
    </row>
    <row r="110" spans="1:32" ht="18.75" customHeight="1" x14ac:dyDescent="0.2">
      <c r="A110" s="701" t="s">
        <v>97</v>
      </c>
      <c r="B110" s="702"/>
      <c r="C110" s="702"/>
      <c r="D110" s="565" t="s">
        <v>139</v>
      </c>
      <c r="E110" s="566"/>
      <c r="F110" s="566"/>
      <c r="G110" s="566"/>
      <c r="H110" s="566"/>
      <c r="I110" s="566"/>
      <c r="J110" s="566"/>
      <c r="K110" s="566"/>
      <c r="L110" s="566"/>
      <c r="M110" s="567"/>
      <c r="N110" s="561"/>
      <c r="O110" s="562"/>
      <c r="P110" s="600">
        <v>10</v>
      </c>
      <c r="Q110" s="601"/>
      <c r="R110" s="601"/>
      <c r="S110" s="600">
        <v>100</v>
      </c>
      <c r="T110" s="601"/>
      <c r="U110" s="658" t="s">
        <v>108</v>
      </c>
      <c r="V110" s="600">
        <f>P110*S110*0.08</f>
        <v>80</v>
      </c>
      <c r="W110" s="601"/>
      <c r="X110" s="601"/>
      <c r="Y110" s="698">
        <f>P110*S110+V110</f>
        <v>1080</v>
      </c>
      <c r="Z110" s="584"/>
      <c r="AA110" s="584"/>
      <c r="AB110" s="600">
        <v>0</v>
      </c>
      <c r="AC110" s="601"/>
      <c r="AD110" s="602"/>
      <c r="AE110" s="593"/>
      <c r="AF110" s="594"/>
    </row>
    <row r="111" spans="1:32" ht="18.75" customHeight="1" x14ac:dyDescent="0.2">
      <c r="A111" s="701"/>
      <c r="B111" s="702"/>
      <c r="C111" s="702"/>
      <c r="D111" s="568"/>
      <c r="E111" s="569"/>
      <c r="F111" s="569"/>
      <c r="G111" s="569"/>
      <c r="H111" s="569"/>
      <c r="I111" s="569"/>
      <c r="J111" s="569"/>
      <c r="K111" s="569"/>
      <c r="L111" s="569"/>
      <c r="M111" s="570"/>
      <c r="N111" s="563"/>
      <c r="O111" s="564"/>
      <c r="P111" s="585"/>
      <c r="Q111" s="586"/>
      <c r="R111" s="586"/>
      <c r="S111" s="585"/>
      <c r="T111" s="586"/>
      <c r="U111" s="659"/>
      <c r="V111" s="585"/>
      <c r="W111" s="586"/>
      <c r="X111" s="586"/>
      <c r="Y111" s="699"/>
      <c r="Z111" s="586"/>
      <c r="AA111" s="586"/>
      <c r="AB111" s="585"/>
      <c r="AC111" s="586"/>
      <c r="AD111" s="603"/>
      <c r="AE111" s="593"/>
      <c r="AF111" s="594"/>
    </row>
    <row r="112" spans="1:32" ht="18.75" customHeight="1" x14ac:dyDescent="0.2">
      <c r="A112" s="701" t="s">
        <v>97</v>
      </c>
      <c r="B112" s="702"/>
      <c r="C112" s="702"/>
      <c r="D112" s="565" t="s">
        <v>140</v>
      </c>
      <c r="E112" s="566"/>
      <c r="F112" s="566"/>
      <c r="G112" s="566"/>
      <c r="H112" s="566"/>
      <c r="I112" s="566"/>
      <c r="J112" s="566"/>
      <c r="K112" s="566"/>
      <c r="L112" s="566"/>
      <c r="M112" s="567"/>
      <c r="N112" s="561"/>
      <c r="O112" s="562"/>
      <c r="P112" s="600">
        <v>2000</v>
      </c>
      <c r="Q112" s="601"/>
      <c r="R112" s="601"/>
      <c r="S112" s="600">
        <v>4</v>
      </c>
      <c r="T112" s="601"/>
      <c r="U112" s="658" t="s">
        <v>107</v>
      </c>
      <c r="V112" s="600">
        <f>P112*S112*0.08</f>
        <v>640</v>
      </c>
      <c r="W112" s="601"/>
      <c r="X112" s="601"/>
      <c r="Y112" s="698">
        <f>P112*S112+V112</f>
        <v>8640</v>
      </c>
      <c r="Z112" s="584"/>
      <c r="AA112" s="584"/>
      <c r="AB112" s="600">
        <v>5000</v>
      </c>
      <c r="AC112" s="601"/>
      <c r="AD112" s="602"/>
      <c r="AE112" s="593"/>
      <c r="AF112" s="594"/>
    </row>
    <row r="113" spans="1:32" ht="18.75" customHeight="1" x14ac:dyDescent="0.2">
      <c r="A113" s="701"/>
      <c r="B113" s="702"/>
      <c r="C113" s="702"/>
      <c r="D113" s="568"/>
      <c r="E113" s="569"/>
      <c r="F113" s="569"/>
      <c r="G113" s="569"/>
      <c r="H113" s="569"/>
      <c r="I113" s="569"/>
      <c r="J113" s="569"/>
      <c r="K113" s="569"/>
      <c r="L113" s="569"/>
      <c r="M113" s="570"/>
      <c r="N113" s="563"/>
      <c r="O113" s="564"/>
      <c r="P113" s="585"/>
      <c r="Q113" s="586"/>
      <c r="R113" s="586"/>
      <c r="S113" s="585"/>
      <c r="T113" s="586"/>
      <c r="U113" s="659"/>
      <c r="V113" s="585"/>
      <c r="W113" s="586"/>
      <c r="X113" s="586"/>
      <c r="Y113" s="699"/>
      <c r="Z113" s="586"/>
      <c r="AA113" s="586"/>
      <c r="AB113" s="585"/>
      <c r="AC113" s="586"/>
      <c r="AD113" s="603"/>
      <c r="AE113" s="593"/>
      <c r="AF113" s="594"/>
    </row>
    <row r="114" spans="1:32" ht="18.75" customHeight="1" x14ac:dyDescent="0.2">
      <c r="A114" s="701" t="s">
        <v>98</v>
      </c>
      <c r="B114" s="702"/>
      <c r="C114" s="702"/>
      <c r="D114" s="565" t="s">
        <v>135</v>
      </c>
      <c r="E114" s="566"/>
      <c r="F114" s="566"/>
      <c r="G114" s="566"/>
      <c r="H114" s="566"/>
      <c r="I114" s="566"/>
      <c r="J114" s="566"/>
      <c r="K114" s="566"/>
      <c r="L114" s="566"/>
      <c r="M114" s="567"/>
      <c r="N114" s="561"/>
      <c r="O114" s="562"/>
      <c r="P114" s="600">
        <v>200</v>
      </c>
      <c r="Q114" s="601"/>
      <c r="R114" s="601"/>
      <c r="S114" s="600">
        <v>200</v>
      </c>
      <c r="T114" s="601"/>
      <c r="U114" s="658" t="s">
        <v>130</v>
      </c>
      <c r="V114" s="600">
        <f>P114*S114*0.08</f>
        <v>3200</v>
      </c>
      <c r="W114" s="601"/>
      <c r="X114" s="601"/>
      <c r="Y114" s="698">
        <f>P114*S114+V114</f>
        <v>43200</v>
      </c>
      <c r="Z114" s="584"/>
      <c r="AA114" s="584"/>
      <c r="AB114" s="600">
        <v>30000</v>
      </c>
      <c r="AC114" s="601"/>
      <c r="AD114" s="602"/>
      <c r="AE114" s="593"/>
      <c r="AF114" s="594"/>
    </row>
    <row r="115" spans="1:32" ht="18.75" customHeight="1" x14ac:dyDescent="0.2">
      <c r="A115" s="701"/>
      <c r="B115" s="702"/>
      <c r="C115" s="702"/>
      <c r="D115" s="568"/>
      <c r="E115" s="569"/>
      <c r="F115" s="569"/>
      <c r="G115" s="569"/>
      <c r="H115" s="569"/>
      <c r="I115" s="569"/>
      <c r="J115" s="569"/>
      <c r="K115" s="569"/>
      <c r="L115" s="569"/>
      <c r="M115" s="570"/>
      <c r="N115" s="563"/>
      <c r="O115" s="564"/>
      <c r="P115" s="585"/>
      <c r="Q115" s="586"/>
      <c r="R115" s="586"/>
      <c r="S115" s="585"/>
      <c r="T115" s="586"/>
      <c r="U115" s="659"/>
      <c r="V115" s="585"/>
      <c r="W115" s="586"/>
      <c r="X115" s="586"/>
      <c r="Y115" s="699"/>
      <c r="Z115" s="586"/>
      <c r="AA115" s="586"/>
      <c r="AB115" s="585"/>
      <c r="AC115" s="586"/>
      <c r="AD115" s="603"/>
      <c r="AE115" s="593"/>
      <c r="AF115" s="594"/>
    </row>
    <row r="116" spans="1:32" ht="18.75" customHeight="1" x14ac:dyDescent="0.2">
      <c r="A116" s="701" t="s">
        <v>99</v>
      </c>
      <c r="B116" s="702"/>
      <c r="C116" s="702"/>
      <c r="D116" s="565" t="s">
        <v>133</v>
      </c>
      <c r="E116" s="566"/>
      <c r="F116" s="566"/>
      <c r="G116" s="566"/>
      <c r="H116" s="566"/>
      <c r="I116" s="566"/>
      <c r="J116" s="566"/>
      <c r="K116" s="566"/>
      <c r="L116" s="566"/>
      <c r="M116" s="567"/>
      <c r="N116" s="561" t="s">
        <v>129</v>
      </c>
      <c r="O116" s="562"/>
      <c r="P116" s="600">
        <v>52</v>
      </c>
      <c r="Q116" s="601"/>
      <c r="R116" s="601"/>
      <c r="S116" s="600">
        <v>100</v>
      </c>
      <c r="T116" s="601"/>
      <c r="U116" s="658" t="s">
        <v>108</v>
      </c>
      <c r="V116" s="600">
        <v>0</v>
      </c>
      <c r="W116" s="601"/>
      <c r="X116" s="601"/>
      <c r="Y116" s="698">
        <f>P116*S116+V116</f>
        <v>5200</v>
      </c>
      <c r="Z116" s="584"/>
      <c r="AA116" s="584"/>
      <c r="AB116" s="600">
        <v>0</v>
      </c>
      <c r="AC116" s="601"/>
      <c r="AD116" s="602"/>
      <c r="AE116" s="593"/>
      <c r="AF116" s="594"/>
    </row>
    <row r="117" spans="1:32" ht="18.75" customHeight="1" x14ac:dyDescent="0.2">
      <c r="A117" s="703"/>
      <c r="B117" s="704"/>
      <c r="C117" s="704"/>
      <c r="D117" s="568"/>
      <c r="E117" s="569"/>
      <c r="F117" s="569"/>
      <c r="G117" s="569"/>
      <c r="H117" s="569"/>
      <c r="I117" s="569"/>
      <c r="J117" s="569"/>
      <c r="K117" s="569"/>
      <c r="L117" s="569"/>
      <c r="M117" s="570"/>
      <c r="N117" s="563"/>
      <c r="O117" s="564"/>
      <c r="P117" s="585"/>
      <c r="Q117" s="586"/>
      <c r="R117" s="586"/>
      <c r="S117" s="585"/>
      <c r="T117" s="586"/>
      <c r="U117" s="659"/>
      <c r="V117" s="585"/>
      <c r="W117" s="586"/>
      <c r="X117" s="586"/>
      <c r="Y117" s="699"/>
      <c r="Z117" s="586"/>
      <c r="AA117" s="586"/>
      <c r="AB117" s="585"/>
      <c r="AC117" s="586"/>
      <c r="AD117" s="603"/>
      <c r="AE117" s="593"/>
      <c r="AF117" s="594"/>
    </row>
    <row r="118" spans="1:32" ht="18.75" customHeight="1" x14ac:dyDescent="0.2">
      <c r="A118" s="701" t="s">
        <v>101</v>
      </c>
      <c r="B118" s="702"/>
      <c r="C118" s="702"/>
      <c r="D118" s="565" t="s">
        <v>131</v>
      </c>
      <c r="E118" s="566"/>
      <c r="F118" s="566"/>
      <c r="G118" s="566"/>
      <c r="H118" s="566"/>
      <c r="I118" s="566"/>
      <c r="J118" s="566"/>
      <c r="K118" s="566"/>
      <c r="L118" s="566"/>
      <c r="M118" s="567"/>
      <c r="N118" s="561" t="s">
        <v>129</v>
      </c>
      <c r="O118" s="562"/>
      <c r="P118" s="600">
        <v>3000</v>
      </c>
      <c r="Q118" s="601"/>
      <c r="R118" s="601"/>
      <c r="S118" s="600">
        <v>1</v>
      </c>
      <c r="T118" s="601"/>
      <c r="U118" s="658" t="s">
        <v>132</v>
      </c>
      <c r="V118" s="600">
        <v>0</v>
      </c>
      <c r="W118" s="601"/>
      <c r="X118" s="601"/>
      <c r="Y118" s="698">
        <f>P118*S118+V118</f>
        <v>3000</v>
      </c>
      <c r="Z118" s="584"/>
      <c r="AA118" s="584"/>
      <c r="AB118" s="600">
        <v>0</v>
      </c>
      <c r="AC118" s="601"/>
      <c r="AD118" s="602"/>
      <c r="AE118" s="593"/>
      <c r="AF118" s="594"/>
    </row>
    <row r="119" spans="1:32" ht="18.75" customHeight="1" x14ac:dyDescent="0.2">
      <c r="A119" s="701"/>
      <c r="B119" s="702"/>
      <c r="C119" s="702"/>
      <c r="D119" s="568"/>
      <c r="E119" s="569"/>
      <c r="F119" s="569"/>
      <c r="G119" s="569"/>
      <c r="H119" s="569"/>
      <c r="I119" s="569"/>
      <c r="J119" s="569"/>
      <c r="K119" s="569"/>
      <c r="L119" s="569"/>
      <c r="M119" s="570"/>
      <c r="N119" s="563"/>
      <c r="O119" s="564"/>
      <c r="P119" s="585"/>
      <c r="Q119" s="586"/>
      <c r="R119" s="586"/>
      <c r="S119" s="585"/>
      <c r="T119" s="586"/>
      <c r="U119" s="659"/>
      <c r="V119" s="585"/>
      <c r="W119" s="586"/>
      <c r="X119" s="586"/>
      <c r="Y119" s="699"/>
      <c r="Z119" s="586"/>
      <c r="AA119" s="586"/>
      <c r="AB119" s="585"/>
      <c r="AC119" s="586"/>
      <c r="AD119" s="603"/>
      <c r="AE119" s="593"/>
      <c r="AF119" s="594"/>
    </row>
    <row r="120" spans="1:32" ht="18.75" customHeight="1" x14ac:dyDescent="0.2">
      <c r="A120" s="686"/>
      <c r="B120" s="687"/>
      <c r="C120" s="687"/>
      <c r="D120" s="565"/>
      <c r="E120" s="566"/>
      <c r="F120" s="566"/>
      <c r="G120" s="566"/>
      <c r="H120" s="566"/>
      <c r="I120" s="566"/>
      <c r="J120" s="566"/>
      <c r="K120" s="566"/>
      <c r="L120" s="566"/>
      <c r="M120" s="567"/>
      <c r="N120" s="561"/>
      <c r="O120" s="562"/>
      <c r="P120" s="583"/>
      <c r="Q120" s="584"/>
      <c r="R120" s="584"/>
      <c r="S120" s="583"/>
      <c r="T120" s="584"/>
      <c r="U120" s="666"/>
      <c r="V120" s="583"/>
      <c r="W120" s="584"/>
      <c r="X120" s="584"/>
      <c r="Y120" s="698"/>
      <c r="Z120" s="584"/>
      <c r="AA120" s="584"/>
      <c r="AB120" s="583"/>
      <c r="AC120" s="584"/>
      <c r="AD120" s="700"/>
      <c r="AE120" s="593"/>
      <c r="AF120" s="594"/>
    </row>
    <row r="121" spans="1:32" ht="18.75" customHeight="1" x14ac:dyDescent="0.2">
      <c r="A121" s="686"/>
      <c r="B121" s="687"/>
      <c r="C121" s="687"/>
      <c r="D121" s="568"/>
      <c r="E121" s="569"/>
      <c r="F121" s="569"/>
      <c r="G121" s="569"/>
      <c r="H121" s="569"/>
      <c r="I121" s="569"/>
      <c r="J121" s="569"/>
      <c r="K121" s="569"/>
      <c r="L121" s="569"/>
      <c r="M121" s="570"/>
      <c r="N121" s="563"/>
      <c r="O121" s="564"/>
      <c r="P121" s="585"/>
      <c r="Q121" s="586"/>
      <c r="R121" s="586"/>
      <c r="S121" s="585"/>
      <c r="T121" s="586"/>
      <c r="U121" s="659"/>
      <c r="V121" s="585"/>
      <c r="W121" s="586"/>
      <c r="X121" s="586"/>
      <c r="Y121" s="699"/>
      <c r="Z121" s="586"/>
      <c r="AA121" s="586"/>
      <c r="AB121" s="585"/>
      <c r="AC121" s="586"/>
      <c r="AD121" s="603"/>
      <c r="AE121" s="593"/>
      <c r="AF121" s="594"/>
    </row>
    <row r="122" spans="1:32" ht="18.75" customHeight="1" x14ac:dyDescent="0.2">
      <c r="A122" s="686"/>
      <c r="B122" s="687"/>
      <c r="C122" s="687"/>
      <c r="D122" s="565"/>
      <c r="E122" s="566"/>
      <c r="F122" s="566"/>
      <c r="G122" s="566"/>
      <c r="H122" s="566"/>
      <c r="I122" s="566"/>
      <c r="J122" s="566"/>
      <c r="K122" s="566"/>
      <c r="L122" s="566"/>
      <c r="M122" s="567"/>
      <c r="N122" s="561"/>
      <c r="O122" s="562"/>
      <c r="P122" s="600"/>
      <c r="Q122" s="601"/>
      <c r="R122" s="601"/>
      <c r="S122" s="600"/>
      <c r="T122" s="601"/>
      <c r="U122" s="658"/>
      <c r="V122" s="600"/>
      <c r="W122" s="601"/>
      <c r="X122" s="601"/>
      <c r="Y122" s="698"/>
      <c r="Z122" s="584"/>
      <c r="AA122" s="584"/>
      <c r="AB122" s="600"/>
      <c r="AC122" s="601"/>
      <c r="AD122" s="602"/>
      <c r="AE122" s="593"/>
      <c r="AF122" s="594"/>
    </row>
    <row r="123" spans="1:32" ht="18.75" customHeight="1" x14ac:dyDescent="0.2">
      <c r="A123" s="686"/>
      <c r="B123" s="687"/>
      <c r="C123" s="687"/>
      <c r="D123" s="568"/>
      <c r="E123" s="569"/>
      <c r="F123" s="569"/>
      <c r="G123" s="569"/>
      <c r="H123" s="569"/>
      <c r="I123" s="569"/>
      <c r="J123" s="569"/>
      <c r="K123" s="569"/>
      <c r="L123" s="569"/>
      <c r="M123" s="570"/>
      <c r="N123" s="563"/>
      <c r="O123" s="564"/>
      <c r="P123" s="585"/>
      <c r="Q123" s="586"/>
      <c r="R123" s="586"/>
      <c r="S123" s="585"/>
      <c r="T123" s="586"/>
      <c r="U123" s="659"/>
      <c r="V123" s="585"/>
      <c r="W123" s="586"/>
      <c r="X123" s="586"/>
      <c r="Y123" s="699"/>
      <c r="Z123" s="586"/>
      <c r="AA123" s="586"/>
      <c r="AB123" s="585"/>
      <c r="AC123" s="586"/>
      <c r="AD123" s="603"/>
      <c r="AE123" s="593"/>
      <c r="AF123" s="594"/>
    </row>
    <row r="124" spans="1:32" ht="18.75" customHeight="1" x14ac:dyDescent="0.2">
      <c r="A124" s="686"/>
      <c r="B124" s="687"/>
      <c r="C124" s="687"/>
      <c r="D124" s="565"/>
      <c r="E124" s="566"/>
      <c r="F124" s="566"/>
      <c r="G124" s="566"/>
      <c r="H124" s="566"/>
      <c r="I124" s="566"/>
      <c r="J124" s="566"/>
      <c r="K124" s="566"/>
      <c r="L124" s="566"/>
      <c r="M124" s="567"/>
      <c r="N124" s="561"/>
      <c r="O124" s="562"/>
      <c r="P124" s="600"/>
      <c r="Q124" s="601"/>
      <c r="R124" s="601"/>
      <c r="S124" s="600"/>
      <c r="T124" s="601"/>
      <c r="U124" s="658"/>
      <c r="V124" s="600"/>
      <c r="W124" s="601"/>
      <c r="X124" s="601"/>
      <c r="Y124" s="698"/>
      <c r="Z124" s="584"/>
      <c r="AA124" s="584"/>
      <c r="AB124" s="600"/>
      <c r="AC124" s="601"/>
      <c r="AD124" s="602"/>
      <c r="AE124" s="593"/>
      <c r="AF124" s="594"/>
    </row>
    <row r="125" spans="1:32" ht="18.75" customHeight="1" x14ac:dyDescent="0.2">
      <c r="A125" s="686"/>
      <c r="B125" s="687"/>
      <c r="C125" s="687"/>
      <c r="D125" s="568"/>
      <c r="E125" s="569"/>
      <c r="F125" s="569"/>
      <c r="G125" s="569"/>
      <c r="H125" s="569"/>
      <c r="I125" s="569"/>
      <c r="J125" s="569"/>
      <c r="K125" s="569"/>
      <c r="L125" s="569"/>
      <c r="M125" s="570"/>
      <c r="N125" s="563"/>
      <c r="O125" s="564"/>
      <c r="P125" s="585"/>
      <c r="Q125" s="586"/>
      <c r="R125" s="586"/>
      <c r="S125" s="585"/>
      <c r="T125" s="586"/>
      <c r="U125" s="659"/>
      <c r="V125" s="585"/>
      <c r="W125" s="586"/>
      <c r="X125" s="586"/>
      <c r="Y125" s="699"/>
      <c r="Z125" s="586"/>
      <c r="AA125" s="586"/>
      <c r="AB125" s="585"/>
      <c r="AC125" s="586"/>
      <c r="AD125" s="603"/>
      <c r="AE125" s="593"/>
      <c r="AF125" s="594"/>
    </row>
    <row r="126" spans="1:32" ht="18.75" customHeight="1" x14ac:dyDescent="0.2">
      <c r="A126" s="686"/>
      <c r="B126" s="687"/>
      <c r="C126" s="687"/>
      <c r="D126" s="565"/>
      <c r="E126" s="566"/>
      <c r="F126" s="566"/>
      <c r="G126" s="566"/>
      <c r="H126" s="566"/>
      <c r="I126" s="566"/>
      <c r="J126" s="566"/>
      <c r="K126" s="566"/>
      <c r="L126" s="566"/>
      <c r="M126" s="567"/>
      <c r="N126" s="561"/>
      <c r="O126" s="562"/>
      <c r="P126" s="600"/>
      <c r="Q126" s="601"/>
      <c r="R126" s="601"/>
      <c r="S126" s="600"/>
      <c r="T126" s="601"/>
      <c r="U126" s="658"/>
      <c r="V126" s="600"/>
      <c r="W126" s="601"/>
      <c r="X126" s="601"/>
      <c r="Y126" s="696"/>
      <c r="Z126" s="601"/>
      <c r="AA126" s="601"/>
      <c r="AB126" s="600"/>
      <c r="AC126" s="601"/>
      <c r="AD126" s="602"/>
      <c r="AE126" s="593"/>
      <c r="AF126" s="594"/>
    </row>
    <row r="127" spans="1:32" ht="18.75" customHeight="1" x14ac:dyDescent="0.2">
      <c r="A127" s="686"/>
      <c r="B127" s="687"/>
      <c r="C127" s="687"/>
      <c r="D127" s="568"/>
      <c r="E127" s="569"/>
      <c r="F127" s="569"/>
      <c r="G127" s="569"/>
      <c r="H127" s="569"/>
      <c r="I127" s="569"/>
      <c r="J127" s="569"/>
      <c r="K127" s="569"/>
      <c r="L127" s="569"/>
      <c r="M127" s="570"/>
      <c r="N127" s="563"/>
      <c r="O127" s="564"/>
      <c r="P127" s="585"/>
      <c r="Q127" s="586"/>
      <c r="R127" s="586"/>
      <c r="S127" s="585"/>
      <c r="T127" s="586"/>
      <c r="U127" s="659"/>
      <c r="V127" s="585"/>
      <c r="W127" s="586"/>
      <c r="X127" s="586"/>
      <c r="Y127" s="699"/>
      <c r="Z127" s="586"/>
      <c r="AA127" s="586"/>
      <c r="AB127" s="585"/>
      <c r="AC127" s="586"/>
      <c r="AD127" s="603"/>
      <c r="AE127" s="593"/>
      <c r="AF127" s="594"/>
    </row>
    <row r="128" spans="1:32" ht="18.75" customHeight="1" x14ac:dyDescent="0.2">
      <c r="A128" s="686"/>
      <c r="B128" s="687"/>
      <c r="C128" s="687"/>
      <c r="D128" s="565"/>
      <c r="E128" s="566"/>
      <c r="F128" s="566"/>
      <c r="G128" s="566"/>
      <c r="H128" s="566"/>
      <c r="I128" s="566"/>
      <c r="J128" s="566"/>
      <c r="K128" s="566"/>
      <c r="L128" s="566"/>
      <c r="M128" s="567"/>
      <c r="N128" s="561"/>
      <c r="O128" s="562"/>
      <c r="P128" s="600"/>
      <c r="Q128" s="601"/>
      <c r="R128" s="601"/>
      <c r="S128" s="600"/>
      <c r="T128" s="601"/>
      <c r="U128" s="658"/>
      <c r="V128" s="600"/>
      <c r="W128" s="601"/>
      <c r="X128" s="601"/>
      <c r="Y128" s="696"/>
      <c r="Z128" s="601"/>
      <c r="AA128" s="601"/>
      <c r="AB128" s="600"/>
      <c r="AC128" s="601"/>
      <c r="AD128" s="602"/>
      <c r="AE128" s="593"/>
      <c r="AF128" s="594"/>
    </row>
    <row r="129" spans="1:32" ht="18.75" customHeight="1" thickBot="1" x14ac:dyDescent="0.25">
      <c r="A129" s="688"/>
      <c r="B129" s="689"/>
      <c r="C129" s="689"/>
      <c r="D129" s="690"/>
      <c r="E129" s="691"/>
      <c r="F129" s="691"/>
      <c r="G129" s="691"/>
      <c r="H129" s="691"/>
      <c r="I129" s="691"/>
      <c r="J129" s="691"/>
      <c r="K129" s="691"/>
      <c r="L129" s="691"/>
      <c r="M129" s="692"/>
      <c r="N129" s="693"/>
      <c r="O129" s="694"/>
      <c r="P129" s="675"/>
      <c r="Q129" s="676"/>
      <c r="R129" s="676"/>
      <c r="S129" s="675"/>
      <c r="T129" s="676"/>
      <c r="U129" s="695"/>
      <c r="V129" s="675"/>
      <c r="W129" s="676"/>
      <c r="X129" s="676"/>
      <c r="Y129" s="697"/>
      <c r="Z129" s="676"/>
      <c r="AA129" s="676"/>
      <c r="AB129" s="675"/>
      <c r="AC129" s="676"/>
      <c r="AD129" s="677"/>
      <c r="AE129" s="660"/>
      <c r="AF129" s="661"/>
    </row>
    <row r="130" spans="1:32" ht="18.75" customHeight="1" x14ac:dyDescent="0.2">
      <c r="A130" s="37"/>
      <c r="B130" s="38"/>
      <c r="C130" s="38"/>
      <c r="D130" s="61"/>
      <c r="E130" s="61"/>
      <c r="F130" s="61"/>
      <c r="G130" s="61"/>
      <c r="H130" s="61"/>
      <c r="I130" s="61"/>
      <c r="J130" s="61"/>
      <c r="K130" s="61"/>
      <c r="L130" s="61"/>
      <c r="M130" s="60"/>
      <c r="N130" s="60"/>
      <c r="O130" s="60"/>
      <c r="P130" s="55"/>
      <c r="Q130" s="55"/>
      <c r="R130" s="17"/>
      <c r="S130" s="60"/>
      <c r="T130" s="678" t="s">
        <v>56</v>
      </c>
      <c r="U130" s="678"/>
      <c r="V130" s="678"/>
      <c r="W130" s="678"/>
      <c r="X130" s="678"/>
      <c r="Y130" s="679" t="s">
        <v>54</v>
      </c>
      <c r="Z130" s="680"/>
      <c r="AA130" s="681"/>
      <c r="AB130" s="682" t="s">
        <v>64</v>
      </c>
      <c r="AC130" s="680"/>
      <c r="AD130" s="683"/>
    </row>
    <row r="131" spans="1:32" ht="18.75" customHeight="1" thickBot="1" x14ac:dyDescent="0.25">
      <c r="A131" s="39"/>
      <c r="B131" s="36"/>
      <c r="C131" s="36"/>
      <c r="D131" s="28"/>
      <c r="E131" s="28"/>
      <c r="F131" s="28"/>
      <c r="G131" s="28"/>
      <c r="H131" s="28"/>
      <c r="I131" s="28"/>
      <c r="J131" s="28"/>
      <c r="K131" s="28"/>
      <c r="L131" s="28"/>
      <c r="M131" s="29"/>
      <c r="N131" s="29"/>
      <c r="O131" s="29"/>
      <c r="P131" s="29"/>
      <c r="Q131" s="29"/>
      <c r="R131" s="36"/>
      <c r="S131" s="29"/>
      <c r="T131" s="645"/>
      <c r="U131" s="645"/>
      <c r="V131" s="645"/>
      <c r="W131" s="645"/>
      <c r="X131" s="645"/>
      <c r="Y131" s="684">
        <f>SUM(Y106:AA129)</f>
        <v>77168</v>
      </c>
      <c r="Z131" s="654"/>
      <c r="AA131" s="654"/>
      <c r="AB131" s="653">
        <f>SUM(AB106:AD129)</f>
        <v>50000</v>
      </c>
      <c r="AC131" s="654"/>
      <c r="AD131" s="685"/>
    </row>
    <row r="132" spans="1:32" ht="18.75" customHeight="1" x14ac:dyDescent="0.2">
      <c r="A132" s="35"/>
      <c r="B132" s="26"/>
      <c r="C132" s="26"/>
      <c r="D132" s="26"/>
      <c r="E132" s="26"/>
      <c r="F132" s="26"/>
      <c r="G132" s="26"/>
      <c r="H132" s="26"/>
      <c r="I132" s="26"/>
      <c r="J132" s="27"/>
      <c r="K132" s="27"/>
      <c r="L132" s="27"/>
      <c r="M132" s="27"/>
      <c r="N132" s="27"/>
      <c r="O132" s="60"/>
      <c r="P132" s="60"/>
      <c r="Q132" s="60"/>
      <c r="R132" s="60"/>
      <c r="S132" s="60"/>
      <c r="T132" s="60"/>
      <c r="U132" s="60"/>
      <c r="V132" s="33"/>
      <c r="W132" s="33"/>
      <c r="X132" s="33"/>
      <c r="Y132" s="33"/>
      <c r="Z132" s="33"/>
      <c r="AA132" s="33"/>
      <c r="AB132" s="33"/>
      <c r="AC132" s="33"/>
      <c r="AD132" s="33"/>
    </row>
    <row r="133" spans="1:32" ht="18.75" customHeight="1" thickBot="1" x14ac:dyDescent="0.25">
      <c r="A133" s="21" t="s">
        <v>87</v>
      </c>
      <c r="B133" s="26"/>
      <c r="C133" s="26"/>
      <c r="D133" s="26"/>
      <c r="E133" s="26"/>
      <c r="F133" s="26"/>
      <c r="G133" s="26"/>
      <c r="H133" s="26"/>
      <c r="I133" s="26"/>
      <c r="J133" s="26"/>
      <c r="K133" s="26"/>
      <c r="L133" s="27"/>
      <c r="M133" s="27"/>
      <c r="N133" s="27"/>
      <c r="O133" s="15"/>
      <c r="P133" s="27"/>
      <c r="Q133" s="27"/>
      <c r="R133" s="27"/>
      <c r="S133" s="15"/>
      <c r="T133" s="60"/>
      <c r="U133" s="60"/>
      <c r="V133" s="60"/>
      <c r="W133" s="60"/>
      <c r="X133" s="60"/>
      <c r="Y133" s="60"/>
      <c r="Z133" s="60"/>
      <c r="AA133" s="60"/>
      <c r="AB133" s="60"/>
      <c r="AC133" s="60"/>
      <c r="AD133" s="60"/>
      <c r="AE133" s="60"/>
    </row>
    <row r="134" spans="1:32" ht="18.75" customHeight="1" thickBot="1" x14ac:dyDescent="0.25">
      <c r="A134" s="670" t="s">
        <v>11</v>
      </c>
      <c r="B134" s="671"/>
      <c r="C134" s="671"/>
      <c r="D134" s="672" t="s">
        <v>66</v>
      </c>
      <c r="E134" s="673"/>
      <c r="F134" s="673"/>
      <c r="G134" s="673"/>
      <c r="H134" s="673"/>
      <c r="I134" s="673"/>
      <c r="J134" s="673"/>
      <c r="K134" s="673"/>
      <c r="L134" s="673"/>
      <c r="M134" s="673"/>
      <c r="N134" s="673"/>
      <c r="O134" s="673"/>
      <c r="P134" s="674" t="s">
        <v>28</v>
      </c>
      <c r="Q134" s="671"/>
      <c r="R134" s="671"/>
      <c r="S134" s="673" t="s">
        <v>29</v>
      </c>
      <c r="T134" s="673"/>
      <c r="U134" s="673"/>
      <c r="V134" s="674" t="s">
        <v>30</v>
      </c>
      <c r="W134" s="671"/>
      <c r="X134" s="671"/>
      <c r="Y134" s="674" t="s">
        <v>62</v>
      </c>
      <c r="Z134" s="671"/>
      <c r="AA134" s="595"/>
      <c r="AB134" s="595" t="s">
        <v>63</v>
      </c>
      <c r="AC134" s="596"/>
      <c r="AD134" s="597"/>
      <c r="AE134" s="598" t="s">
        <v>65</v>
      </c>
      <c r="AF134" s="599"/>
    </row>
    <row r="135" spans="1:32" ht="18.75" customHeight="1" thickTop="1" x14ac:dyDescent="0.2">
      <c r="A135" s="664"/>
      <c r="B135" s="665"/>
      <c r="C135" s="665"/>
      <c r="D135" s="565" t="s">
        <v>141</v>
      </c>
      <c r="E135" s="566"/>
      <c r="F135" s="566"/>
      <c r="G135" s="566"/>
      <c r="H135" s="566"/>
      <c r="I135" s="566"/>
      <c r="J135" s="566"/>
      <c r="K135" s="566"/>
      <c r="L135" s="566"/>
      <c r="M135" s="567"/>
      <c r="N135" s="561"/>
      <c r="O135" s="562"/>
      <c r="P135" s="583">
        <v>200</v>
      </c>
      <c r="Q135" s="584"/>
      <c r="R135" s="584"/>
      <c r="S135" s="583">
        <v>20</v>
      </c>
      <c r="T135" s="584"/>
      <c r="U135" s="666" t="s">
        <v>109</v>
      </c>
      <c r="V135" s="583">
        <f>P135*S135*0.08</f>
        <v>320</v>
      </c>
      <c r="W135" s="584"/>
      <c r="X135" s="584"/>
      <c r="Y135" s="583">
        <f>P135*S135+V135</f>
        <v>4320</v>
      </c>
      <c r="Z135" s="584"/>
      <c r="AA135" s="584"/>
      <c r="AB135" s="667"/>
      <c r="AC135" s="668"/>
      <c r="AD135" s="669"/>
      <c r="AE135" s="662"/>
      <c r="AF135" s="663"/>
    </row>
    <row r="136" spans="1:32" ht="18.75" customHeight="1" x14ac:dyDescent="0.2">
      <c r="A136" s="656"/>
      <c r="B136" s="657"/>
      <c r="C136" s="657"/>
      <c r="D136" s="568"/>
      <c r="E136" s="569"/>
      <c r="F136" s="569"/>
      <c r="G136" s="569"/>
      <c r="H136" s="569"/>
      <c r="I136" s="569"/>
      <c r="J136" s="569"/>
      <c r="K136" s="569"/>
      <c r="L136" s="569"/>
      <c r="M136" s="570"/>
      <c r="N136" s="563"/>
      <c r="O136" s="564"/>
      <c r="P136" s="585"/>
      <c r="Q136" s="586"/>
      <c r="R136" s="586"/>
      <c r="S136" s="585"/>
      <c r="T136" s="586"/>
      <c r="U136" s="659"/>
      <c r="V136" s="585"/>
      <c r="W136" s="586"/>
      <c r="X136" s="586"/>
      <c r="Y136" s="585"/>
      <c r="Z136" s="586"/>
      <c r="AA136" s="586"/>
      <c r="AB136" s="590"/>
      <c r="AC136" s="591"/>
      <c r="AD136" s="592"/>
      <c r="AE136" s="593"/>
      <c r="AF136" s="594"/>
    </row>
    <row r="137" spans="1:32" ht="18.75" customHeight="1" x14ac:dyDescent="0.2">
      <c r="A137" s="656"/>
      <c r="B137" s="657"/>
      <c r="C137" s="657"/>
      <c r="D137" s="565" t="s">
        <v>142</v>
      </c>
      <c r="E137" s="566"/>
      <c r="F137" s="566"/>
      <c r="G137" s="566"/>
      <c r="H137" s="566"/>
      <c r="I137" s="566"/>
      <c r="J137" s="566"/>
      <c r="K137" s="566"/>
      <c r="L137" s="566"/>
      <c r="M137" s="567"/>
      <c r="N137" s="561"/>
      <c r="O137" s="562"/>
      <c r="P137" s="600">
        <v>500</v>
      </c>
      <c r="Q137" s="601"/>
      <c r="R137" s="601"/>
      <c r="S137" s="600">
        <v>20</v>
      </c>
      <c r="T137" s="601"/>
      <c r="U137" s="658" t="s">
        <v>109</v>
      </c>
      <c r="V137" s="583">
        <f>P137*S137*0.08</f>
        <v>800</v>
      </c>
      <c r="W137" s="584"/>
      <c r="X137" s="584"/>
      <c r="Y137" s="583">
        <f>P137*S137+V137</f>
        <v>10800</v>
      </c>
      <c r="Z137" s="584"/>
      <c r="AA137" s="584"/>
      <c r="AB137" s="587"/>
      <c r="AC137" s="588"/>
      <c r="AD137" s="589"/>
      <c r="AE137" s="593"/>
      <c r="AF137" s="594"/>
    </row>
    <row r="138" spans="1:32" ht="18.75" customHeight="1" x14ac:dyDescent="0.2">
      <c r="A138" s="656"/>
      <c r="B138" s="657"/>
      <c r="C138" s="657"/>
      <c r="D138" s="568"/>
      <c r="E138" s="569"/>
      <c r="F138" s="569"/>
      <c r="G138" s="569"/>
      <c r="H138" s="569"/>
      <c r="I138" s="569"/>
      <c r="J138" s="569"/>
      <c r="K138" s="569"/>
      <c r="L138" s="569"/>
      <c r="M138" s="570"/>
      <c r="N138" s="563"/>
      <c r="O138" s="564"/>
      <c r="P138" s="585"/>
      <c r="Q138" s="586"/>
      <c r="R138" s="586"/>
      <c r="S138" s="585"/>
      <c r="T138" s="586"/>
      <c r="U138" s="659"/>
      <c r="V138" s="585"/>
      <c r="W138" s="586"/>
      <c r="X138" s="586"/>
      <c r="Y138" s="585"/>
      <c r="Z138" s="586"/>
      <c r="AA138" s="586"/>
      <c r="AB138" s="590"/>
      <c r="AC138" s="591"/>
      <c r="AD138" s="592"/>
      <c r="AE138" s="593"/>
      <c r="AF138" s="594"/>
    </row>
    <row r="139" spans="1:32" ht="18.75" customHeight="1" x14ac:dyDescent="0.2">
      <c r="A139" s="656"/>
      <c r="B139" s="657"/>
      <c r="C139" s="657"/>
      <c r="D139" s="565"/>
      <c r="E139" s="566"/>
      <c r="F139" s="566"/>
      <c r="G139" s="566"/>
      <c r="H139" s="566"/>
      <c r="I139" s="566"/>
      <c r="J139" s="566"/>
      <c r="K139" s="566"/>
      <c r="L139" s="566"/>
      <c r="M139" s="567"/>
      <c r="N139" s="561"/>
      <c r="O139" s="562"/>
      <c r="P139" s="600"/>
      <c r="Q139" s="601"/>
      <c r="R139" s="601"/>
      <c r="S139" s="600"/>
      <c r="T139" s="601"/>
      <c r="U139" s="658"/>
      <c r="V139" s="600"/>
      <c r="W139" s="601"/>
      <c r="X139" s="601"/>
      <c r="Y139" s="583"/>
      <c r="Z139" s="584"/>
      <c r="AA139" s="584"/>
      <c r="AB139" s="587"/>
      <c r="AC139" s="588"/>
      <c r="AD139" s="589"/>
      <c r="AE139" s="593"/>
      <c r="AF139" s="594"/>
    </row>
    <row r="140" spans="1:32" ht="18.75" customHeight="1" x14ac:dyDescent="0.2">
      <c r="A140" s="656"/>
      <c r="B140" s="657"/>
      <c r="C140" s="657"/>
      <c r="D140" s="568"/>
      <c r="E140" s="569"/>
      <c r="F140" s="569"/>
      <c r="G140" s="569"/>
      <c r="H140" s="569"/>
      <c r="I140" s="569"/>
      <c r="J140" s="569"/>
      <c r="K140" s="569"/>
      <c r="L140" s="569"/>
      <c r="M140" s="570"/>
      <c r="N140" s="563"/>
      <c r="O140" s="564"/>
      <c r="P140" s="585"/>
      <c r="Q140" s="586"/>
      <c r="R140" s="586"/>
      <c r="S140" s="585"/>
      <c r="T140" s="586"/>
      <c r="U140" s="659"/>
      <c r="V140" s="585"/>
      <c r="W140" s="586"/>
      <c r="X140" s="586"/>
      <c r="Y140" s="585"/>
      <c r="Z140" s="586"/>
      <c r="AA140" s="586"/>
      <c r="AB140" s="590"/>
      <c r="AC140" s="591"/>
      <c r="AD140" s="592"/>
      <c r="AE140" s="593"/>
      <c r="AF140" s="594"/>
    </row>
    <row r="141" spans="1:32" ht="18.75" customHeight="1" x14ac:dyDescent="0.2">
      <c r="A141" s="656"/>
      <c r="B141" s="657"/>
      <c r="C141" s="657"/>
      <c r="D141" s="565"/>
      <c r="E141" s="566"/>
      <c r="F141" s="566"/>
      <c r="G141" s="566"/>
      <c r="H141" s="566"/>
      <c r="I141" s="566"/>
      <c r="J141" s="566"/>
      <c r="K141" s="566"/>
      <c r="L141" s="566"/>
      <c r="M141" s="567"/>
      <c r="N141" s="561"/>
      <c r="O141" s="562"/>
      <c r="P141" s="600"/>
      <c r="Q141" s="601"/>
      <c r="R141" s="601"/>
      <c r="S141" s="600"/>
      <c r="T141" s="601"/>
      <c r="U141" s="658"/>
      <c r="V141" s="600"/>
      <c r="W141" s="601"/>
      <c r="X141" s="601"/>
      <c r="Y141" s="583"/>
      <c r="Z141" s="584"/>
      <c r="AA141" s="584"/>
      <c r="AB141" s="587"/>
      <c r="AC141" s="588"/>
      <c r="AD141" s="589"/>
      <c r="AE141" s="593"/>
      <c r="AF141" s="594"/>
    </row>
    <row r="142" spans="1:32" ht="18.75" customHeight="1" x14ac:dyDescent="0.2">
      <c r="A142" s="656"/>
      <c r="B142" s="657"/>
      <c r="C142" s="657"/>
      <c r="D142" s="568"/>
      <c r="E142" s="569"/>
      <c r="F142" s="569"/>
      <c r="G142" s="569"/>
      <c r="H142" s="569"/>
      <c r="I142" s="569"/>
      <c r="J142" s="569"/>
      <c r="K142" s="569"/>
      <c r="L142" s="569"/>
      <c r="M142" s="570"/>
      <c r="N142" s="563"/>
      <c r="O142" s="564"/>
      <c r="P142" s="585"/>
      <c r="Q142" s="586"/>
      <c r="R142" s="586"/>
      <c r="S142" s="585"/>
      <c r="T142" s="586"/>
      <c r="U142" s="659"/>
      <c r="V142" s="585"/>
      <c r="W142" s="586"/>
      <c r="X142" s="586"/>
      <c r="Y142" s="585"/>
      <c r="Z142" s="586"/>
      <c r="AA142" s="586"/>
      <c r="AB142" s="590"/>
      <c r="AC142" s="591"/>
      <c r="AD142" s="592"/>
      <c r="AE142" s="593"/>
      <c r="AF142" s="594"/>
    </row>
    <row r="143" spans="1:32" ht="18.75" customHeight="1" x14ac:dyDescent="0.2">
      <c r="A143" s="656"/>
      <c r="B143" s="657"/>
      <c r="C143" s="657"/>
      <c r="D143" s="565"/>
      <c r="E143" s="566"/>
      <c r="F143" s="566"/>
      <c r="G143" s="566"/>
      <c r="H143" s="566"/>
      <c r="I143" s="566"/>
      <c r="J143" s="566"/>
      <c r="K143" s="566"/>
      <c r="L143" s="566"/>
      <c r="M143" s="567"/>
      <c r="N143" s="561"/>
      <c r="O143" s="562"/>
      <c r="P143" s="600"/>
      <c r="Q143" s="601"/>
      <c r="R143" s="601"/>
      <c r="S143" s="600"/>
      <c r="T143" s="601"/>
      <c r="U143" s="658"/>
      <c r="V143" s="600"/>
      <c r="W143" s="601"/>
      <c r="X143" s="601"/>
      <c r="Y143" s="583"/>
      <c r="Z143" s="584"/>
      <c r="AA143" s="584"/>
      <c r="AB143" s="587"/>
      <c r="AC143" s="588"/>
      <c r="AD143" s="589"/>
      <c r="AE143" s="593"/>
      <c r="AF143" s="594"/>
    </row>
    <row r="144" spans="1:32" ht="18.75" customHeight="1" x14ac:dyDescent="0.2">
      <c r="A144" s="656"/>
      <c r="B144" s="657"/>
      <c r="C144" s="657"/>
      <c r="D144" s="568"/>
      <c r="E144" s="569"/>
      <c r="F144" s="569"/>
      <c r="G144" s="569"/>
      <c r="H144" s="569"/>
      <c r="I144" s="569"/>
      <c r="J144" s="569"/>
      <c r="K144" s="569"/>
      <c r="L144" s="569"/>
      <c r="M144" s="570"/>
      <c r="N144" s="563"/>
      <c r="O144" s="564"/>
      <c r="P144" s="585"/>
      <c r="Q144" s="586"/>
      <c r="R144" s="586"/>
      <c r="S144" s="585"/>
      <c r="T144" s="586"/>
      <c r="U144" s="659"/>
      <c r="V144" s="585"/>
      <c r="W144" s="586"/>
      <c r="X144" s="586"/>
      <c r="Y144" s="585"/>
      <c r="Z144" s="586"/>
      <c r="AA144" s="586"/>
      <c r="AB144" s="590"/>
      <c r="AC144" s="591"/>
      <c r="AD144" s="592"/>
      <c r="AE144" s="593"/>
      <c r="AF144" s="594"/>
    </row>
    <row r="145" spans="1:32" ht="18.75" customHeight="1" x14ac:dyDescent="0.2">
      <c r="A145" s="656"/>
      <c r="B145" s="657"/>
      <c r="C145" s="657"/>
      <c r="D145" s="565"/>
      <c r="E145" s="566"/>
      <c r="F145" s="566"/>
      <c r="G145" s="566"/>
      <c r="H145" s="566"/>
      <c r="I145" s="566"/>
      <c r="J145" s="566"/>
      <c r="K145" s="566"/>
      <c r="L145" s="566"/>
      <c r="M145" s="567"/>
      <c r="N145" s="561"/>
      <c r="O145" s="562"/>
      <c r="P145" s="600"/>
      <c r="Q145" s="601"/>
      <c r="R145" s="601"/>
      <c r="S145" s="600"/>
      <c r="T145" s="601"/>
      <c r="U145" s="658"/>
      <c r="V145" s="583"/>
      <c r="W145" s="584"/>
      <c r="X145" s="584"/>
      <c r="Y145" s="583"/>
      <c r="Z145" s="584"/>
      <c r="AA145" s="584"/>
      <c r="AB145" s="587"/>
      <c r="AC145" s="588"/>
      <c r="AD145" s="589"/>
      <c r="AE145" s="593"/>
      <c r="AF145" s="594"/>
    </row>
    <row r="146" spans="1:32" ht="18.75" customHeight="1" x14ac:dyDescent="0.2">
      <c r="A146" s="656"/>
      <c r="B146" s="657"/>
      <c r="C146" s="657"/>
      <c r="D146" s="568"/>
      <c r="E146" s="569"/>
      <c r="F146" s="569"/>
      <c r="G146" s="569"/>
      <c r="H146" s="569"/>
      <c r="I146" s="569"/>
      <c r="J146" s="569"/>
      <c r="K146" s="569"/>
      <c r="L146" s="569"/>
      <c r="M146" s="570"/>
      <c r="N146" s="563"/>
      <c r="O146" s="564"/>
      <c r="P146" s="585"/>
      <c r="Q146" s="586"/>
      <c r="R146" s="586"/>
      <c r="S146" s="585"/>
      <c r="T146" s="586"/>
      <c r="U146" s="659"/>
      <c r="V146" s="585"/>
      <c r="W146" s="586"/>
      <c r="X146" s="586"/>
      <c r="Y146" s="585"/>
      <c r="Z146" s="586"/>
      <c r="AA146" s="586"/>
      <c r="AB146" s="590"/>
      <c r="AC146" s="591"/>
      <c r="AD146" s="592"/>
      <c r="AE146" s="593"/>
      <c r="AF146" s="594"/>
    </row>
    <row r="147" spans="1:32" ht="18.75" customHeight="1" x14ac:dyDescent="0.2">
      <c r="A147" s="656"/>
      <c r="B147" s="657"/>
      <c r="C147" s="657"/>
      <c r="D147" s="565"/>
      <c r="E147" s="566"/>
      <c r="F147" s="566"/>
      <c r="G147" s="566"/>
      <c r="H147" s="566"/>
      <c r="I147" s="566"/>
      <c r="J147" s="566"/>
      <c r="K147" s="566"/>
      <c r="L147" s="566"/>
      <c r="M147" s="567"/>
      <c r="N147" s="561"/>
      <c r="O147" s="562"/>
      <c r="P147" s="600"/>
      <c r="Q147" s="601"/>
      <c r="R147" s="601"/>
      <c r="S147" s="600"/>
      <c r="T147" s="601"/>
      <c r="U147" s="658"/>
      <c r="V147" s="600"/>
      <c r="W147" s="601"/>
      <c r="X147" s="601"/>
      <c r="Y147" s="600"/>
      <c r="Z147" s="601"/>
      <c r="AA147" s="601"/>
      <c r="AB147" s="587"/>
      <c r="AC147" s="588"/>
      <c r="AD147" s="589"/>
      <c r="AE147" s="593"/>
      <c r="AF147" s="594"/>
    </row>
    <row r="148" spans="1:32" ht="18.75" customHeight="1" x14ac:dyDescent="0.2">
      <c r="A148" s="656"/>
      <c r="B148" s="657"/>
      <c r="C148" s="657"/>
      <c r="D148" s="568"/>
      <c r="E148" s="569"/>
      <c r="F148" s="569"/>
      <c r="G148" s="569"/>
      <c r="H148" s="569"/>
      <c r="I148" s="569"/>
      <c r="J148" s="569"/>
      <c r="K148" s="569"/>
      <c r="L148" s="569"/>
      <c r="M148" s="570"/>
      <c r="N148" s="563"/>
      <c r="O148" s="564"/>
      <c r="P148" s="585"/>
      <c r="Q148" s="586"/>
      <c r="R148" s="586"/>
      <c r="S148" s="585"/>
      <c r="T148" s="586"/>
      <c r="U148" s="659"/>
      <c r="V148" s="585"/>
      <c r="W148" s="586"/>
      <c r="X148" s="586"/>
      <c r="Y148" s="585"/>
      <c r="Z148" s="586"/>
      <c r="AA148" s="586"/>
      <c r="AB148" s="590"/>
      <c r="AC148" s="591"/>
      <c r="AD148" s="592"/>
      <c r="AE148" s="593"/>
      <c r="AF148" s="594"/>
    </row>
    <row r="149" spans="1:32" ht="18.75" customHeight="1" x14ac:dyDescent="0.2">
      <c r="A149" s="656"/>
      <c r="B149" s="657"/>
      <c r="C149" s="657"/>
      <c r="D149" s="565"/>
      <c r="E149" s="566"/>
      <c r="F149" s="566"/>
      <c r="G149" s="566"/>
      <c r="H149" s="566"/>
      <c r="I149" s="566"/>
      <c r="J149" s="566"/>
      <c r="K149" s="566"/>
      <c r="L149" s="566"/>
      <c r="M149" s="567"/>
      <c r="N149" s="561"/>
      <c r="O149" s="562"/>
      <c r="P149" s="600"/>
      <c r="Q149" s="601"/>
      <c r="R149" s="601"/>
      <c r="S149" s="600"/>
      <c r="T149" s="601"/>
      <c r="U149" s="658"/>
      <c r="V149" s="600"/>
      <c r="W149" s="601"/>
      <c r="X149" s="601"/>
      <c r="Y149" s="600"/>
      <c r="Z149" s="601"/>
      <c r="AA149" s="601"/>
      <c r="AB149" s="587"/>
      <c r="AC149" s="588"/>
      <c r="AD149" s="589"/>
      <c r="AE149" s="593"/>
      <c r="AF149" s="594"/>
    </row>
    <row r="150" spans="1:32" ht="18.75" customHeight="1" x14ac:dyDescent="0.2">
      <c r="A150" s="656"/>
      <c r="B150" s="657"/>
      <c r="C150" s="657"/>
      <c r="D150" s="568"/>
      <c r="E150" s="569"/>
      <c r="F150" s="569"/>
      <c r="G150" s="569"/>
      <c r="H150" s="569"/>
      <c r="I150" s="569"/>
      <c r="J150" s="569"/>
      <c r="K150" s="569"/>
      <c r="L150" s="569"/>
      <c r="M150" s="570"/>
      <c r="N150" s="563"/>
      <c r="O150" s="564"/>
      <c r="P150" s="585"/>
      <c r="Q150" s="586"/>
      <c r="R150" s="586"/>
      <c r="S150" s="585"/>
      <c r="T150" s="586"/>
      <c r="U150" s="659"/>
      <c r="V150" s="585"/>
      <c r="W150" s="586"/>
      <c r="X150" s="586"/>
      <c r="Y150" s="585"/>
      <c r="Z150" s="586"/>
      <c r="AA150" s="586"/>
      <c r="AB150" s="590"/>
      <c r="AC150" s="591"/>
      <c r="AD150" s="592"/>
      <c r="AE150" s="593"/>
      <c r="AF150" s="594"/>
    </row>
    <row r="151" spans="1:32" ht="18.75" customHeight="1" x14ac:dyDescent="0.2">
      <c r="A151" s="656"/>
      <c r="B151" s="657"/>
      <c r="C151" s="657"/>
      <c r="D151" s="565"/>
      <c r="E151" s="566"/>
      <c r="F151" s="566"/>
      <c r="G151" s="566"/>
      <c r="H151" s="566"/>
      <c r="I151" s="566"/>
      <c r="J151" s="566"/>
      <c r="K151" s="566"/>
      <c r="L151" s="566"/>
      <c r="M151" s="567"/>
      <c r="N151" s="561"/>
      <c r="O151" s="562"/>
      <c r="P151" s="600"/>
      <c r="Q151" s="601"/>
      <c r="R151" s="601"/>
      <c r="S151" s="600"/>
      <c r="T151" s="601"/>
      <c r="U151" s="658"/>
      <c r="V151" s="600"/>
      <c r="W151" s="601"/>
      <c r="X151" s="601"/>
      <c r="Y151" s="600"/>
      <c r="Z151" s="601"/>
      <c r="AA151" s="601"/>
      <c r="AB151" s="587"/>
      <c r="AC151" s="588"/>
      <c r="AD151" s="589"/>
      <c r="AE151" s="593"/>
      <c r="AF151" s="594"/>
    </row>
    <row r="152" spans="1:32" ht="18.75" customHeight="1" x14ac:dyDescent="0.2">
      <c r="A152" s="656"/>
      <c r="B152" s="657"/>
      <c r="C152" s="657"/>
      <c r="D152" s="568"/>
      <c r="E152" s="569"/>
      <c r="F152" s="569"/>
      <c r="G152" s="569"/>
      <c r="H152" s="569"/>
      <c r="I152" s="569"/>
      <c r="J152" s="569"/>
      <c r="K152" s="569"/>
      <c r="L152" s="569"/>
      <c r="M152" s="570"/>
      <c r="N152" s="563"/>
      <c r="O152" s="564"/>
      <c r="P152" s="585"/>
      <c r="Q152" s="586"/>
      <c r="R152" s="586"/>
      <c r="S152" s="585"/>
      <c r="T152" s="586"/>
      <c r="U152" s="659"/>
      <c r="V152" s="585"/>
      <c r="W152" s="586"/>
      <c r="X152" s="586"/>
      <c r="Y152" s="585"/>
      <c r="Z152" s="586"/>
      <c r="AA152" s="586"/>
      <c r="AB152" s="590"/>
      <c r="AC152" s="591"/>
      <c r="AD152" s="592"/>
      <c r="AE152" s="593"/>
      <c r="AF152" s="594"/>
    </row>
    <row r="153" spans="1:32" ht="18.75" customHeight="1" x14ac:dyDescent="0.2">
      <c r="A153" s="656"/>
      <c r="B153" s="657"/>
      <c r="C153" s="657"/>
      <c r="D153" s="565"/>
      <c r="E153" s="566"/>
      <c r="F153" s="566"/>
      <c r="G153" s="566"/>
      <c r="H153" s="566"/>
      <c r="I153" s="566"/>
      <c r="J153" s="566"/>
      <c r="K153" s="566"/>
      <c r="L153" s="566"/>
      <c r="M153" s="567"/>
      <c r="N153" s="561"/>
      <c r="O153" s="562"/>
      <c r="P153" s="600"/>
      <c r="Q153" s="601"/>
      <c r="R153" s="601"/>
      <c r="S153" s="600"/>
      <c r="T153" s="601"/>
      <c r="U153" s="658"/>
      <c r="V153" s="600"/>
      <c r="W153" s="601"/>
      <c r="X153" s="601"/>
      <c r="Y153" s="600"/>
      <c r="Z153" s="601"/>
      <c r="AA153" s="601"/>
      <c r="AB153" s="587"/>
      <c r="AC153" s="588"/>
      <c r="AD153" s="589"/>
      <c r="AE153" s="593"/>
      <c r="AF153" s="594"/>
    </row>
    <row r="154" spans="1:32" ht="18.75" customHeight="1" thickBot="1" x14ac:dyDescent="0.25">
      <c r="A154" s="656"/>
      <c r="B154" s="657"/>
      <c r="C154" s="657"/>
      <c r="D154" s="568"/>
      <c r="E154" s="569"/>
      <c r="F154" s="569"/>
      <c r="G154" s="569"/>
      <c r="H154" s="569"/>
      <c r="I154" s="569"/>
      <c r="J154" s="569"/>
      <c r="K154" s="569"/>
      <c r="L154" s="569"/>
      <c r="M154" s="570"/>
      <c r="N154" s="563"/>
      <c r="O154" s="564"/>
      <c r="P154" s="585"/>
      <c r="Q154" s="586"/>
      <c r="R154" s="586"/>
      <c r="S154" s="585"/>
      <c r="T154" s="586"/>
      <c r="U154" s="659"/>
      <c r="V154" s="585"/>
      <c r="W154" s="586"/>
      <c r="X154" s="586"/>
      <c r="Y154" s="585"/>
      <c r="Z154" s="586"/>
      <c r="AA154" s="586"/>
      <c r="AB154" s="590"/>
      <c r="AC154" s="591"/>
      <c r="AD154" s="592"/>
      <c r="AE154" s="660"/>
      <c r="AF154" s="661"/>
    </row>
    <row r="155" spans="1:32" ht="18.75" customHeight="1" x14ac:dyDescent="0.2">
      <c r="A155" s="37"/>
      <c r="B155" s="38"/>
      <c r="C155" s="38"/>
      <c r="D155" s="61"/>
      <c r="E155" s="61"/>
      <c r="F155" s="61"/>
      <c r="G155" s="61"/>
      <c r="H155" s="61"/>
      <c r="I155" s="61"/>
      <c r="J155" s="61"/>
      <c r="K155" s="61"/>
      <c r="L155" s="61"/>
      <c r="M155" s="60"/>
      <c r="N155" s="60"/>
      <c r="O155" s="60"/>
      <c r="P155" s="55"/>
      <c r="Q155" s="55"/>
      <c r="R155" s="17"/>
      <c r="S155" s="59"/>
      <c r="T155" s="643" t="s">
        <v>56</v>
      </c>
      <c r="U155" s="643"/>
      <c r="V155" s="643"/>
      <c r="W155" s="643"/>
      <c r="X155" s="644"/>
      <c r="Y155" s="647" t="s">
        <v>70</v>
      </c>
      <c r="Z155" s="648"/>
      <c r="AA155" s="649"/>
      <c r="AB155" s="587"/>
      <c r="AC155" s="588"/>
      <c r="AD155" s="589"/>
    </row>
    <row r="156" spans="1:32" ht="18.75" customHeight="1" thickBot="1" x14ac:dyDescent="0.25">
      <c r="A156" s="39"/>
      <c r="B156" s="36"/>
      <c r="C156" s="36"/>
      <c r="D156" s="28"/>
      <c r="E156" s="28"/>
      <c r="F156" s="28"/>
      <c r="G156" s="28"/>
      <c r="H156" s="28"/>
      <c r="I156" s="28"/>
      <c r="J156" s="28"/>
      <c r="K156" s="28"/>
      <c r="L156" s="28"/>
      <c r="M156" s="29"/>
      <c r="N156" s="29"/>
      <c r="O156" s="29"/>
      <c r="P156" s="29"/>
      <c r="Q156" s="29"/>
      <c r="R156" s="36"/>
      <c r="S156" s="29"/>
      <c r="T156" s="645"/>
      <c r="U156" s="645"/>
      <c r="V156" s="645"/>
      <c r="W156" s="645"/>
      <c r="X156" s="646"/>
      <c r="Y156" s="653">
        <f>SUM(Y135:AA154)</f>
        <v>15120</v>
      </c>
      <c r="Z156" s="654"/>
      <c r="AA156" s="654"/>
      <c r="AB156" s="650"/>
      <c r="AC156" s="651"/>
      <c r="AD156" s="652"/>
    </row>
    <row r="157" spans="1:32" ht="18.75" customHeight="1" x14ac:dyDescent="0.2">
      <c r="A157" s="35"/>
      <c r="B157" s="26"/>
      <c r="C157" s="26"/>
      <c r="D157" s="26"/>
      <c r="E157" s="26"/>
      <c r="F157" s="26"/>
      <c r="G157" s="26"/>
      <c r="H157" s="26"/>
      <c r="I157" s="26"/>
      <c r="J157" s="27"/>
      <c r="K157" s="27"/>
      <c r="L157" s="27"/>
      <c r="M157" s="27"/>
      <c r="N157" s="27"/>
      <c r="O157" s="60"/>
      <c r="P157" s="60"/>
      <c r="Q157" s="60"/>
      <c r="R157" s="60"/>
      <c r="S157" s="60"/>
      <c r="T157" s="60"/>
      <c r="U157" s="60"/>
      <c r="V157" s="33"/>
      <c r="W157" s="33"/>
      <c r="X157" s="33"/>
      <c r="Y157" s="33"/>
      <c r="Z157" s="33"/>
      <c r="AA157" s="33"/>
      <c r="AB157" s="33"/>
      <c r="AC157" s="33"/>
      <c r="AD157" s="33"/>
    </row>
    <row r="158" spans="1:32" ht="18.75" customHeight="1" x14ac:dyDescent="0.2">
      <c r="A158" s="42" t="s">
        <v>85</v>
      </c>
      <c r="B158" s="26"/>
      <c r="C158" s="26"/>
      <c r="D158" s="26"/>
      <c r="E158" s="26"/>
      <c r="F158" s="26"/>
      <c r="G158" s="26"/>
      <c r="H158" s="26"/>
      <c r="I158" s="26"/>
      <c r="J158" s="27"/>
      <c r="K158" s="27"/>
      <c r="L158" s="27"/>
      <c r="M158" s="27"/>
      <c r="N158" s="27"/>
      <c r="O158" s="60"/>
      <c r="P158" s="60"/>
      <c r="Q158" s="60"/>
      <c r="R158" s="60"/>
      <c r="S158" s="60"/>
      <c r="T158" s="60"/>
      <c r="U158" s="60"/>
      <c r="V158" s="33"/>
      <c r="W158" s="33"/>
      <c r="X158" s="33"/>
      <c r="Y158" s="33"/>
      <c r="Z158" s="33"/>
      <c r="AA158" s="33"/>
      <c r="AB158" s="33"/>
      <c r="AC158" s="33"/>
      <c r="AD158" s="33"/>
    </row>
    <row r="159" spans="1:32" ht="18.75" customHeight="1" x14ac:dyDescent="0.2">
      <c r="A159" s="35"/>
      <c r="B159" s="641" t="s">
        <v>58</v>
      </c>
      <c r="C159" s="641"/>
      <c r="D159" s="641"/>
      <c r="E159" s="641"/>
      <c r="F159" s="641"/>
      <c r="G159" s="641"/>
      <c r="H159" s="26"/>
      <c r="I159" s="26"/>
      <c r="J159" s="27"/>
      <c r="M159" s="641" t="s">
        <v>59</v>
      </c>
      <c r="N159" s="641"/>
      <c r="O159" s="641"/>
      <c r="P159" s="641"/>
      <c r="Q159" s="641"/>
      <c r="R159" s="641"/>
      <c r="S159" s="60"/>
      <c r="X159" s="641" t="s">
        <v>74</v>
      </c>
      <c r="Y159" s="641"/>
      <c r="Z159" s="641"/>
      <c r="AA159" s="641"/>
      <c r="AB159" s="641"/>
      <c r="AC159" s="641"/>
    </row>
    <row r="160" spans="1:32" ht="18.75" customHeight="1" x14ac:dyDescent="0.2">
      <c r="A160" s="35"/>
      <c r="B160" s="641"/>
      <c r="C160" s="641"/>
      <c r="D160" s="641"/>
      <c r="E160" s="641"/>
      <c r="F160" s="641"/>
      <c r="G160" s="641"/>
      <c r="H160" s="26"/>
      <c r="I160" s="26"/>
      <c r="J160" s="27"/>
      <c r="M160" s="642" t="s">
        <v>75</v>
      </c>
      <c r="N160" s="642"/>
      <c r="O160" s="642"/>
      <c r="P160" s="642"/>
      <c r="Q160" s="642"/>
      <c r="R160" s="642"/>
      <c r="S160" s="60"/>
      <c r="W160" s="655" t="s">
        <v>88</v>
      </c>
      <c r="X160" s="655"/>
      <c r="Y160" s="655"/>
      <c r="Z160" s="655"/>
      <c r="AA160" s="655"/>
      <c r="AB160" s="655"/>
      <c r="AC160" s="655"/>
      <c r="AD160" s="655"/>
    </row>
    <row r="161" spans="1:30" ht="18.75" customHeight="1" x14ac:dyDescent="0.2">
      <c r="A161" s="35"/>
      <c r="B161" s="57"/>
      <c r="C161" s="57"/>
      <c r="D161" s="57"/>
      <c r="E161" s="57"/>
      <c r="F161" s="57"/>
      <c r="G161" s="57"/>
      <c r="H161" s="26"/>
      <c r="I161" s="26"/>
      <c r="J161" s="27"/>
      <c r="M161" s="58"/>
      <c r="N161" s="58"/>
      <c r="O161" s="58"/>
      <c r="P161" s="58"/>
      <c r="Q161" s="58"/>
      <c r="R161" s="58"/>
      <c r="S161" s="60"/>
      <c r="X161" s="58"/>
      <c r="Y161" s="58"/>
      <c r="Z161" s="58"/>
      <c r="AA161" s="58"/>
      <c r="AB161" s="58"/>
      <c r="AC161" s="58"/>
    </row>
    <row r="162" spans="1:30" ht="18.75" customHeight="1" x14ac:dyDescent="0.2">
      <c r="A162" s="35"/>
      <c r="B162" s="627">
        <f>X102</f>
        <v>92288</v>
      </c>
      <c r="C162" s="627"/>
      <c r="D162" s="627"/>
      <c r="E162" s="627"/>
      <c r="F162" s="627"/>
      <c r="G162" s="1" t="s">
        <v>60</v>
      </c>
      <c r="H162" s="26"/>
      <c r="J162" s="40" t="s">
        <v>71</v>
      </c>
      <c r="M162" s="627">
        <f>Y131</f>
        <v>77168</v>
      </c>
      <c r="N162" s="627"/>
      <c r="O162" s="627"/>
      <c r="P162" s="627"/>
      <c r="Q162" s="627"/>
      <c r="R162" s="1" t="s">
        <v>60</v>
      </c>
      <c r="S162" s="60"/>
      <c r="U162" s="40" t="s">
        <v>73</v>
      </c>
      <c r="X162" s="627">
        <f>Y156</f>
        <v>15120</v>
      </c>
      <c r="Y162" s="627"/>
      <c r="Z162" s="627"/>
      <c r="AA162" s="627"/>
      <c r="AB162" s="627"/>
      <c r="AC162" s="1" t="s">
        <v>60</v>
      </c>
    </row>
    <row r="163" spans="1:30" ht="18.75" customHeight="1" x14ac:dyDescent="0.2">
      <c r="A163" s="35"/>
      <c r="B163" s="26"/>
      <c r="C163" s="26"/>
      <c r="D163" s="26"/>
      <c r="E163" s="26"/>
      <c r="F163" s="26"/>
      <c r="G163" s="26"/>
      <c r="H163" s="26"/>
      <c r="I163" s="26"/>
      <c r="J163" s="27"/>
      <c r="K163" s="27"/>
      <c r="L163" s="27"/>
      <c r="M163" s="27"/>
      <c r="N163" s="27"/>
      <c r="O163" s="60"/>
      <c r="P163" s="60"/>
      <c r="Q163" s="60"/>
      <c r="R163" s="60"/>
      <c r="S163" s="60"/>
      <c r="T163" s="60"/>
      <c r="U163" s="60"/>
      <c r="V163" s="33"/>
      <c r="W163" s="33"/>
      <c r="X163" s="33"/>
      <c r="Y163" s="33"/>
      <c r="Z163" s="33"/>
      <c r="AA163" s="33"/>
      <c r="AB163" s="33"/>
      <c r="AC163" s="33"/>
      <c r="AD163" s="33"/>
    </row>
    <row r="164" spans="1:30" s="1" customFormat="1" ht="18.75" customHeight="1" x14ac:dyDescent="0.2">
      <c r="A164" s="42" t="s">
        <v>86</v>
      </c>
    </row>
    <row r="165" spans="1:30" s="1" customFormat="1" ht="18.75" customHeight="1" x14ac:dyDescent="0.2">
      <c r="A165" s="42"/>
      <c r="B165" s="641" t="s">
        <v>76</v>
      </c>
      <c r="C165" s="641"/>
      <c r="D165" s="641"/>
      <c r="E165" s="641"/>
      <c r="F165" s="641"/>
      <c r="G165" s="641"/>
      <c r="H165" s="41"/>
      <c r="I165" s="41"/>
      <c r="J165" s="41"/>
      <c r="M165" s="641" t="s">
        <v>72</v>
      </c>
      <c r="N165" s="641"/>
      <c r="O165" s="641"/>
      <c r="P165" s="641"/>
      <c r="Q165" s="641"/>
      <c r="R165" s="641"/>
    </row>
    <row r="166" spans="1:30" s="1" customFormat="1" ht="18.75" customHeight="1" x14ac:dyDescent="0.2">
      <c r="B166" s="641"/>
      <c r="C166" s="641"/>
      <c r="D166" s="641"/>
      <c r="E166" s="641"/>
      <c r="F166" s="641"/>
      <c r="G166" s="641"/>
      <c r="M166" s="642" t="s">
        <v>77</v>
      </c>
      <c r="N166" s="642"/>
      <c r="O166" s="642"/>
      <c r="P166" s="642"/>
      <c r="Q166" s="642"/>
      <c r="R166" s="642"/>
    </row>
    <row r="167" spans="1:30" s="1" customFormat="1" ht="18.75" customHeight="1" x14ac:dyDescent="0.2">
      <c r="B167" s="57"/>
      <c r="C167" s="57"/>
      <c r="D167" s="57"/>
      <c r="E167" s="57"/>
      <c r="F167" s="57"/>
      <c r="G167" s="57"/>
      <c r="M167" s="58"/>
      <c r="N167" s="58"/>
      <c r="O167" s="58"/>
      <c r="P167" s="58"/>
      <c r="Q167" s="58"/>
      <c r="R167" s="58"/>
    </row>
    <row r="168" spans="1:30" s="1" customFormat="1" ht="18.75" customHeight="1" x14ac:dyDescent="0.2">
      <c r="B168" s="627">
        <v>50000</v>
      </c>
      <c r="C168" s="627"/>
      <c r="D168" s="627"/>
      <c r="E168" s="627"/>
      <c r="F168" s="627"/>
      <c r="G168" s="1" t="s">
        <v>60</v>
      </c>
      <c r="J168" s="40" t="s">
        <v>71</v>
      </c>
      <c r="M168" s="627">
        <f>AB131</f>
        <v>50000</v>
      </c>
      <c r="N168" s="627"/>
      <c r="O168" s="627"/>
      <c r="P168" s="627"/>
      <c r="Q168" s="627"/>
      <c r="R168" s="1" t="s">
        <v>60</v>
      </c>
    </row>
    <row r="169" spans="1:30" s="1" customFormat="1" ht="18.75" customHeight="1" x14ac:dyDescent="0.2"/>
    <row r="170" spans="1:30" s="1" customFormat="1" ht="18.75" customHeight="1" thickBot="1" x14ac:dyDescent="0.25">
      <c r="C170" s="1" t="s">
        <v>84</v>
      </c>
    </row>
    <row r="171" spans="1:30" s="1" customFormat="1" ht="18.75" customHeight="1" thickBot="1" x14ac:dyDescent="0.25">
      <c r="C171" s="628" t="s">
        <v>136</v>
      </c>
      <c r="D171" s="629"/>
      <c r="E171" s="629"/>
      <c r="F171" s="629"/>
      <c r="G171" s="629"/>
      <c r="H171" s="629"/>
      <c r="I171" s="629"/>
      <c r="J171" s="629"/>
      <c r="K171" s="629" t="s">
        <v>79</v>
      </c>
      <c r="L171" s="629"/>
      <c r="M171" s="629"/>
      <c r="N171" s="629"/>
      <c r="O171" s="629"/>
      <c r="P171" s="629"/>
      <c r="Q171" s="629"/>
      <c r="R171" s="629"/>
      <c r="S171" s="629"/>
      <c r="T171" s="629"/>
      <c r="U171" s="629"/>
      <c r="V171" s="629" t="s">
        <v>76</v>
      </c>
      <c r="W171" s="629"/>
      <c r="X171" s="629"/>
      <c r="Y171" s="629"/>
      <c r="Z171" s="629"/>
      <c r="AA171" s="630"/>
    </row>
    <row r="172" spans="1:30" s="1" customFormat="1" ht="18.75" customHeight="1" thickTop="1" x14ac:dyDescent="0.2">
      <c r="C172" s="631" t="s">
        <v>137</v>
      </c>
      <c r="D172" s="632"/>
      <c r="E172" s="632"/>
      <c r="F172" s="632"/>
      <c r="G172" s="632"/>
      <c r="H172" s="632"/>
      <c r="I172" s="632"/>
      <c r="J172" s="632"/>
      <c r="K172" s="634" t="s">
        <v>81</v>
      </c>
      <c r="L172" s="635"/>
      <c r="M172" s="635"/>
      <c r="N172" s="635"/>
      <c r="O172" s="635"/>
      <c r="P172" s="52" t="s">
        <v>83</v>
      </c>
      <c r="Q172" s="68" t="s">
        <v>82</v>
      </c>
      <c r="R172" s="636">
        <v>50000</v>
      </c>
      <c r="S172" s="636"/>
      <c r="T172" s="636"/>
      <c r="U172" s="69" t="s">
        <v>60</v>
      </c>
      <c r="V172" s="637">
        <v>50000</v>
      </c>
      <c r="W172" s="638"/>
      <c r="X172" s="638"/>
      <c r="Y172" s="638"/>
      <c r="Z172" s="43" t="s">
        <v>60</v>
      </c>
      <c r="AA172" s="7"/>
    </row>
    <row r="173" spans="1:30" s="1" customFormat="1" ht="18.75" customHeight="1" x14ac:dyDescent="0.2">
      <c r="C173" s="633"/>
      <c r="D173" s="605"/>
      <c r="E173" s="605"/>
      <c r="F173" s="605"/>
      <c r="G173" s="605"/>
      <c r="H173" s="605"/>
      <c r="I173" s="605"/>
      <c r="J173" s="605"/>
      <c r="K173" s="608" t="s">
        <v>81</v>
      </c>
      <c r="L173" s="609"/>
      <c r="M173" s="609"/>
      <c r="N173" s="609"/>
      <c r="O173" s="609"/>
      <c r="P173" s="44" t="s">
        <v>83</v>
      </c>
      <c r="Q173" s="65" t="s">
        <v>78</v>
      </c>
      <c r="R173" s="610">
        <v>50000</v>
      </c>
      <c r="S173" s="610"/>
      <c r="T173" s="610"/>
      <c r="U173" s="66" t="s">
        <v>60</v>
      </c>
      <c r="V173" s="639" t="s">
        <v>80</v>
      </c>
      <c r="W173" s="640"/>
      <c r="X173" s="640"/>
      <c r="Y173" s="640"/>
      <c r="Z173" s="640"/>
      <c r="AA173" s="47" t="s">
        <v>83</v>
      </c>
    </row>
    <row r="174" spans="1:30" s="1" customFormat="1" ht="18.75" customHeight="1" x14ac:dyDescent="0.2">
      <c r="C174" s="604" t="s">
        <v>138</v>
      </c>
      <c r="D174" s="605"/>
      <c r="E174" s="605"/>
      <c r="F174" s="605"/>
      <c r="G174" s="605"/>
      <c r="H174" s="605"/>
      <c r="I174" s="605"/>
      <c r="J174" s="605"/>
      <c r="K174" s="608" t="s">
        <v>81</v>
      </c>
      <c r="L174" s="609"/>
      <c r="M174" s="609"/>
      <c r="N174" s="609"/>
      <c r="O174" s="609"/>
      <c r="P174" s="44" t="s">
        <v>83</v>
      </c>
      <c r="Q174" s="65" t="s">
        <v>82</v>
      </c>
      <c r="R174" s="610">
        <v>100000</v>
      </c>
      <c r="S174" s="610"/>
      <c r="T174" s="610"/>
      <c r="U174" s="66" t="s">
        <v>60</v>
      </c>
      <c r="V174" s="611">
        <v>100000</v>
      </c>
      <c r="W174" s="612"/>
      <c r="X174" s="612"/>
      <c r="Y174" s="612"/>
      <c r="Z174" s="45" t="s">
        <v>60</v>
      </c>
      <c r="AA174" s="48"/>
    </row>
    <row r="175" spans="1:30" s="1" customFormat="1" ht="18.75" customHeight="1" thickBot="1" x14ac:dyDescent="0.25">
      <c r="C175" s="606"/>
      <c r="D175" s="607"/>
      <c r="E175" s="607"/>
      <c r="F175" s="607"/>
      <c r="G175" s="607"/>
      <c r="H175" s="607"/>
      <c r="I175" s="607"/>
      <c r="J175" s="607"/>
      <c r="K175" s="613" t="s">
        <v>81</v>
      </c>
      <c r="L175" s="614"/>
      <c r="M175" s="614"/>
      <c r="N175" s="614"/>
      <c r="O175" s="614"/>
      <c r="P175" s="49" t="s">
        <v>83</v>
      </c>
      <c r="Q175" s="54" t="s">
        <v>78</v>
      </c>
      <c r="R175" s="615">
        <v>100000</v>
      </c>
      <c r="S175" s="615"/>
      <c r="T175" s="615"/>
      <c r="U175" s="50" t="s">
        <v>60</v>
      </c>
      <c r="V175" s="616" t="s">
        <v>80</v>
      </c>
      <c r="W175" s="580"/>
      <c r="X175" s="580"/>
      <c r="Y175" s="580"/>
      <c r="Z175" s="580"/>
      <c r="AA175" s="51" t="s">
        <v>83</v>
      </c>
    </row>
    <row r="176" spans="1:30" s="1" customFormat="1" ht="18.75" customHeight="1" x14ac:dyDescent="0.2">
      <c r="C176" s="1" t="s">
        <v>89</v>
      </c>
    </row>
    <row r="177" spans="1:32" ht="18.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8.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8.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8.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sheetData>
  <mergeCells count="445">
    <mergeCell ref="E11:N13"/>
    <mergeCell ref="Q11:AE11"/>
    <mergeCell ref="Q13:AE13"/>
    <mergeCell ref="U20:W20"/>
    <mergeCell ref="Y20:AA20"/>
    <mergeCell ref="AC20:AE20"/>
    <mergeCell ref="Q19:AE19"/>
    <mergeCell ref="B20:D21"/>
    <mergeCell ref="E20:F20"/>
    <mergeCell ref="E21:G21"/>
    <mergeCell ref="H21:AE21"/>
    <mergeCell ref="AA1:AE1"/>
    <mergeCell ref="A2:AE2"/>
    <mergeCell ref="A6:A9"/>
    <mergeCell ref="B6:D6"/>
    <mergeCell ref="E6:U6"/>
    <mergeCell ref="B7:D9"/>
    <mergeCell ref="E7:U9"/>
    <mergeCell ref="V7:V9"/>
    <mergeCell ref="AC14:AE14"/>
    <mergeCell ref="Y14:AA14"/>
    <mergeCell ref="E14:F14"/>
    <mergeCell ref="G14:I14"/>
    <mergeCell ref="K14:M14"/>
    <mergeCell ref="O14:Q14"/>
    <mergeCell ref="U14:W14"/>
    <mergeCell ref="A10:A15"/>
    <mergeCell ref="B10:D10"/>
    <mergeCell ref="E10:N10"/>
    <mergeCell ref="B14:D15"/>
    <mergeCell ref="E15:G15"/>
    <mergeCell ref="H15:AE15"/>
    <mergeCell ref="O10:P13"/>
    <mergeCell ref="R10:X10"/>
    <mergeCell ref="B11:D13"/>
    <mergeCell ref="A22:A42"/>
    <mergeCell ref="B22:D23"/>
    <mergeCell ref="E22:G23"/>
    <mergeCell ref="H22:J23"/>
    <mergeCell ref="K22:K23"/>
    <mergeCell ref="M22:O23"/>
    <mergeCell ref="P22:P23"/>
    <mergeCell ref="R22:T23"/>
    <mergeCell ref="A16:A21"/>
    <mergeCell ref="B16:D16"/>
    <mergeCell ref="E16:N16"/>
    <mergeCell ref="O16:P19"/>
    <mergeCell ref="R16:X16"/>
    <mergeCell ref="B17:D19"/>
    <mergeCell ref="E17:N19"/>
    <mergeCell ref="Q17:AE17"/>
    <mergeCell ref="G20:I20"/>
    <mergeCell ref="K20:M20"/>
    <mergeCell ref="O20:Q20"/>
    <mergeCell ref="A46:D47"/>
    <mergeCell ref="E46:U47"/>
    <mergeCell ref="V46:W46"/>
    <mergeCell ref="Y46:AE46"/>
    <mergeCell ref="V47:W47"/>
    <mergeCell ref="Y47:AE47"/>
    <mergeCell ref="E41:K41"/>
    <mergeCell ref="L41:P41"/>
    <mergeCell ref="U22:Y23"/>
    <mergeCell ref="Z22:Z23"/>
    <mergeCell ref="AA22:AE23"/>
    <mergeCell ref="B24:D37"/>
    <mergeCell ref="E24:AE37"/>
    <mergeCell ref="B38:D42"/>
    <mergeCell ref="E39:K39"/>
    <mergeCell ref="L39:P39"/>
    <mergeCell ref="Q39:T39"/>
    <mergeCell ref="U39:V39"/>
    <mergeCell ref="W39:AE39"/>
    <mergeCell ref="E40:K40"/>
    <mergeCell ref="L40:P40"/>
    <mergeCell ref="Q40:T40"/>
    <mergeCell ref="U40:V40"/>
    <mergeCell ref="W40:AE40"/>
    <mergeCell ref="A48:D57"/>
    <mergeCell ref="E48:AE57"/>
    <mergeCell ref="A58:D59"/>
    <mergeCell ref="E58:F59"/>
    <mergeCell ref="G58:H59"/>
    <mergeCell ref="I58:J59"/>
    <mergeCell ref="K58:K59"/>
    <mergeCell ref="L58:M59"/>
    <mergeCell ref="N58:N59"/>
    <mergeCell ref="O58:P59"/>
    <mergeCell ref="A60:D69"/>
    <mergeCell ref="E60:AE69"/>
    <mergeCell ref="A70:D79"/>
    <mergeCell ref="I70:AE70"/>
    <mergeCell ref="I71:AE71"/>
    <mergeCell ref="Q58:Q59"/>
    <mergeCell ref="S58:T59"/>
    <mergeCell ref="U58:V59"/>
    <mergeCell ref="W58:X59"/>
    <mergeCell ref="Y58:Y59"/>
    <mergeCell ref="Z58:AA59"/>
    <mergeCell ref="I78:AE78"/>
    <mergeCell ref="I79:AE79"/>
    <mergeCell ref="AE58:AE59"/>
    <mergeCell ref="E70:H70"/>
    <mergeCell ref="E71:H71"/>
    <mergeCell ref="E72:H72"/>
    <mergeCell ref="E73:H73"/>
    <mergeCell ref="E74:H74"/>
    <mergeCell ref="A80:D87"/>
    <mergeCell ref="E80:AE87"/>
    <mergeCell ref="I75:AE75"/>
    <mergeCell ref="I76:AE76"/>
    <mergeCell ref="I77:AE77"/>
    <mergeCell ref="E75:H75"/>
    <mergeCell ref="E76:H76"/>
    <mergeCell ref="E77:H77"/>
    <mergeCell ref="E78:H78"/>
    <mergeCell ref="E79:H79"/>
    <mergeCell ref="A92:K92"/>
    <mergeCell ref="L92:O92"/>
    <mergeCell ref="P92:S92"/>
    <mergeCell ref="T92:W92"/>
    <mergeCell ref="X92:AA92"/>
    <mergeCell ref="A93:I94"/>
    <mergeCell ref="J93:K94"/>
    <mergeCell ref="L93:O94"/>
    <mergeCell ref="P93:R94"/>
    <mergeCell ref="S93:S94"/>
    <mergeCell ref="T93:W94"/>
    <mergeCell ref="X93:AA94"/>
    <mergeCell ref="A95:I96"/>
    <mergeCell ref="J95:K96"/>
    <mergeCell ref="L95:O96"/>
    <mergeCell ref="P95:R96"/>
    <mergeCell ref="S95:S96"/>
    <mergeCell ref="T95:W96"/>
    <mergeCell ref="X95:AA96"/>
    <mergeCell ref="X97:AA98"/>
    <mergeCell ref="A99:I100"/>
    <mergeCell ref="J99:K100"/>
    <mergeCell ref="L99:O100"/>
    <mergeCell ref="P99:R100"/>
    <mergeCell ref="S99:S100"/>
    <mergeCell ref="T99:W100"/>
    <mergeCell ref="X99:AA100"/>
    <mergeCell ref="A97:I98"/>
    <mergeCell ref="J97:K98"/>
    <mergeCell ref="L97:O98"/>
    <mergeCell ref="P97:R98"/>
    <mergeCell ref="S97:S98"/>
    <mergeCell ref="T97:W98"/>
    <mergeCell ref="P101:W102"/>
    <mergeCell ref="X101:AA101"/>
    <mergeCell ref="X102:AA102"/>
    <mergeCell ref="A105:C105"/>
    <mergeCell ref="D105:O105"/>
    <mergeCell ref="P105:R105"/>
    <mergeCell ref="S105:U105"/>
    <mergeCell ref="V105:X105"/>
    <mergeCell ref="Y105:AA105"/>
    <mergeCell ref="AB105:AD105"/>
    <mergeCell ref="AE105:AF105"/>
    <mergeCell ref="A106:C107"/>
    <mergeCell ref="D106:M107"/>
    <mergeCell ref="N106:O107"/>
    <mergeCell ref="P106:R107"/>
    <mergeCell ref="S106:T107"/>
    <mergeCell ref="U106:U107"/>
    <mergeCell ref="V106:X107"/>
    <mergeCell ref="Y106:AA107"/>
    <mergeCell ref="AB106:AD107"/>
    <mergeCell ref="AE106:AF107"/>
    <mergeCell ref="AE108:AF109"/>
    <mergeCell ref="A110:C111"/>
    <mergeCell ref="D110:M111"/>
    <mergeCell ref="N110:O111"/>
    <mergeCell ref="P110:R111"/>
    <mergeCell ref="S110:T111"/>
    <mergeCell ref="U110:U111"/>
    <mergeCell ref="V110:X111"/>
    <mergeCell ref="Y110:AA111"/>
    <mergeCell ref="AB110:AD111"/>
    <mergeCell ref="AE110:AF111"/>
    <mergeCell ref="A108:C109"/>
    <mergeCell ref="D108:M109"/>
    <mergeCell ref="N108:O109"/>
    <mergeCell ref="P108:R109"/>
    <mergeCell ref="S108:T109"/>
    <mergeCell ref="U108:U109"/>
    <mergeCell ref="V108:X109"/>
    <mergeCell ref="Y108:AA109"/>
    <mergeCell ref="AB108:AD109"/>
    <mergeCell ref="AE114:AF115"/>
    <mergeCell ref="A112:C113"/>
    <mergeCell ref="D112:M113"/>
    <mergeCell ref="N112:O113"/>
    <mergeCell ref="P112:R113"/>
    <mergeCell ref="S112:T113"/>
    <mergeCell ref="U112:U113"/>
    <mergeCell ref="V112:X113"/>
    <mergeCell ref="Y112:AA113"/>
    <mergeCell ref="AB112:AD113"/>
    <mergeCell ref="A114:C115"/>
    <mergeCell ref="D114:M115"/>
    <mergeCell ref="N114:O115"/>
    <mergeCell ref="P114:R115"/>
    <mergeCell ref="S114:T115"/>
    <mergeCell ref="U114:U115"/>
    <mergeCell ref="V114:X115"/>
    <mergeCell ref="Y114:AA115"/>
    <mergeCell ref="AB114:AD115"/>
    <mergeCell ref="A116:C117"/>
    <mergeCell ref="D116:M117"/>
    <mergeCell ref="N116:O117"/>
    <mergeCell ref="P116:R117"/>
    <mergeCell ref="S116:T117"/>
    <mergeCell ref="U116:U117"/>
    <mergeCell ref="V116:X117"/>
    <mergeCell ref="Y116:AA117"/>
    <mergeCell ref="AB116:AD117"/>
    <mergeCell ref="A118:C119"/>
    <mergeCell ref="D118:M119"/>
    <mergeCell ref="N118:O119"/>
    <mergeCell ref="P118:R119"/>
    <mergeCell ref="S118:T119"/>
    <mergeCell ref="U118:U119"/>
    <mergeCell ref="V118:X119"/>
    <mergeCell ref="Y118:AA119"/>
    <mergeCell ref="AB118:AD119"/>
    <mergeCell ref="A120:C121"/>
    <mergeCell ref="D120:M121"/>
    <mergeCell ref="N120:O121"/>
    <mergeCell ref="P120:R121"/>
    <mergeCell ref="S120:T121"/>
    <mergeCell ref="U120:U121"/>
    <mergeCell ref="V120:X121"/>
    <mergeCell ref="Y120:AA121"/>
    <mergeCell ref="AB120:AD121"/>
    <mergeCell ref="A122:C123"/>
    <mergeCell ref="D122:M123"/>
    <mergeCell ref="N122:O123"/>
    <mergeCell ref="P122:R123"/>
    <mergeCell ref="S122:T123"/>
    <mergeCell ref="U122:U123"/>
    <mergeCell ref="V122:X123"/>
    <mergeCell ref="Y122:AA123"/>
    <mergeCell ref="AE122:AF123"/>
    <mergeCell ref="AB122:AD123"/>
    <mergeCell ref="A124:C125"/>
    <mergeCell ref="D124:M125"/>
    <mergeCell ref="N124:O125"/>
    <mergeCell ref="P124:R125"/>
    <mergeCell ref="S124:T125"/>
    <mergeCell ref="U124:U125"/>
    <mergeCell ref="V124:X125"/>
    <mergeCell ref="Y124:AA125"/>
    <mergeCell ref="A126:C127"/>
    <mergeCell ref="D126:M127"/>
    <mergeCell ref="N126:O127"/>
    <mergeCell ref="P126:R127"/>
    <mergeCell ref="S126:T127"/>
    <mergeCell ref="U126:U127"/>
    <mergeCell ref="V126:X127"/>
    <mergeCell ref="Y126:AA127"/>
    <mergeCell ref="A134:C134"/>
    <mergeCell ref="D134:O134"/>
    <mergeCell ref="P134:R134"/>
    <mergeCell ref="S134:U134"/>
    <mergeCell ref="V134:X134"/>
    <mergeCell ref="Y134:AA134"/>
    <mergeCell ref="AB128:AD129"/>
    <mergeCell ref="AE128:AF129"/>
    <mergeCell ref="T130:X131"/>
    <mergeCell ref="Y130:AA130"/>
    <mergeCell ref="AB130:AD130"/>
    <mergeCell ref="Y131:AA131"/>
    <mergeCell ref="AB131:AD131"/>
    <mergeCell ref="A128:C129"/>
    <mergeCell ref="D128:M129"/>
    <mergeCell ref="N128:O129"/>
    <mergeCell ref="P128:R129"/>
    <mergeCell ref="S128:T129"/>
    <mergeCell ref="U128:U129"/>
    <mergeCell ref="V128:X129"/>
    <mergeCell ref="Y128:AA129"/>
    <mergeCell ref="A139:C140"/>
    <mergeCell ref="P139:R140"/>
    <mergeCell ref="S139:T140"/>
    <mergeCell ref="U139:U140"/>
    <mergeCell ref="V139:X140"/>
    <mergeCell ref="AE135:AF136"/>
    <mergeCell ref="A137:C138"/>
    <mergeCell ref="P137:R138"/>
    <mergeCell ref="S137:T138"/>
    <mergeCell ref="U137:U138"/>
    <mergeCell ref="V137:X138"/>
    <mergeCell ref="Y137:AA138"/>
    <mergeCell ref="AB137:AD138"/>
    <mergeCell ref="AE137:AF138"/>
    <mergeCell ref="A135:C136"/>
    <mergeCell ref="P135:R136"/>
    <mergeCell ref="S135:T136"/>
    <mergeCell ref="U135:U136"/>
    <mergeCell ref="V135:X136"/>
    <mergeCell ref="Y135:AA136"/>
    <mergeCell ref="AB135:AD136"/>
    <mergeCell ref="D135:M136"/>
    <mergeCell ref="N135:O136"/>
    <mergeCell ref="D137:M138"/>
    <mergeCell ref="AB141:AD142"/>
    <mergeCell ref="AE141:AF142"/>
    <mergeCell ref="AE143:AF144"/>
    <mergeCell ref="A143:C144"/>
    <mergeCell ref="P143:R144"/>
    <mergeCell ref="S143:T144"/>
    <mergeCell ref="U143:U144"/>
    <mergeCell ref="V143:X144"/>
    <mergeCell ref="Y143:AA144"/>
    <mergeCell ref="AB143:AD144"/>
    <mergeCell ref="A141:C142"/>
    <mergeCell ref="P141:R142"/>
    <mergeCell ref="S141:T142"/>
    <mergeCell ref="U141:U142"/>
    <mergeCell ref="V141:X142"/>
    <mergeCell ref="Y141:AA142"/>
    <mergeCell ref="D141:M142"/>
    <mergeCell ref="N141:O142"/>
    <mergeCell ref="D143:M144"/>
    <mergeCell ref="N143:O144"/>
    <mergeCell ref="A145:C146"/>
    <mergeCell ref="P145:R146"/>
    <mergeCell ref="S145:T146"/>
    <mergeCell ref="U145:U146"/>
    <mergeCell ref="V145:X146"/>
    <mergeCell ref="Y145:AA146"/>
    <mergeCell ref="AB145:AD146"/>
    <mergeCell ref="AE145:AF146"/>
    <mergeCell ref="Y147:AA148"/>
    <mergeCell ref="AB147:AD148"/>
    <mergeCell ref="AE147:AF148"/>
    <mergeCell ref="D145:M146"/>
    <mergeCell ref="N145:O146"/>
    <mergeCell ref="V149:X150"/>
    <mergeCell ref="Y149:AA150"/>
    <mergeCell ref="A147:C148"/>
    <mergeCell ref="P147:R148"/>
    <mergeCell ref="S147:T148"/>
    <mergeCell ref="U147:U148"/>
    <mergeCell ref="V147:X148"/>
    <mergeCell ref="D147:M148"/>
    <mergeCell ref="N147:O148"/>
    <mergeCell ref="AE153:AF154"/>
    <mergeCell ref="B162:F162"/>
    <mergeCell ref="M162:Q162"/>
    <mergeCell ref="X162:AB162"/>
    <mergeCell ref="D153:M154"/>
    <mergeCell ref="N153:O154"/>
    <mergeCell ref="AB149:AD150"/>
    <mergeCell ref="AE149:AF150"/>
    <mergeCell ref="A151:C152"/>
    <mergeCell ref="P151:R152"/>
    <mergeCell ref="S151:T152"/>
    <mergeCell ref="U151:U152"/>
    <mergeCell ref="V151:X152"/>
    <mergeCell ref="Y151:AA152"/>
    <mergeCell ref="AB151:AD152"/>
    <mergeCell ref="AE151:AF152"/>
    <mergeCell ref="D149:M150"/>
    <mergeCell ref="N149:O150"/>
    <mergeCell ref="D151:M152"/>
    <mergeCell ref="N151:O152"/>
    <mergeCell ref="A149:C150"/>
    <mergeCell ref="P149:R150"/>
    <mergeCell ref="S149:T150"/>
    <mergeCell ref="U149:U150"/>
    <mergeCell ref="AB155:AD156"/>
    <mergeCell ref="Y156:AA156"/>
    <mergeCell ref="B159:G160"/>
    <mergeCell ref="M159:R159"/>
    <mergeCell ref="X159:AC159"/>
    <mergeCell ref="M160:R160"/>
    <mergeCell ref="W160:AD160"/>
    <mergeCell ref="A153:C154"/>
    <mergeCell ref="P153:R154"/>
    <mergeCell ref="S153:T154"/>
    <mergeCell ref="U153:U154"/>
    <mergeCell ref="V153:X154"/>
    <mergeCell ref="Y153:AA154"/>
    <mergeCell ref="AB153:AD154"/>
    <mergeCell ref="V172:Y172"/>
    <mergeCell ref="K173:O173"/>
    <mergeCell ref="R173:T173"/>
    <mergeCell ref="V173:Z173"/>
    <mergeCell ref="B165:G166"/>
    <mergeCell ref="M165:R165"/>
    <mergeCell ref="M166:R166"/>
    <mergeCell ref="T155:X156"/>
    <mergeCell ref="Y155:AA155"/>
    <mergeCell ref="C174:J175"/>
    <mergeCell ref="K174:O174"/>
    <mergeCell ref="R174:T174"/>
    <mergeCell ref="V174:Y174"/>
    <mergeCell ref="K175:O175"/>
    <mergeCell ref="R175:T175"/>
    <mergeCell ref="V175:Z175"/>
    <mergeCell ref="E38:K38"/>
    <mergeCell ref="L38:P38"/>
    <mergeCell ref="Q38:V38"/>
    <mergeCell ref="W38:AE38"/>
    <mergeCell ref="I72:AE72"/>
    <mergeCell ref="I73:AE73"/>
    <mergeCell ref="I74:AE74"/>
    <mergeCell ref="AB58:AB59"/>
    <mergeCell ref="AC58:AD59"/>
    <mergeCell ref="B168:F168"/>
    <mergeCell ref="M168:Q168"/>
    <mergeCell ref="C171:J171"/>
    <mergeCell ref="K171:U171"/>
    <mergeCell ref="V171:AA171"/>
    <mergeCell ref="C172:J173"/>
    <mergeCell ref="K172:O172"/>
    <mergeCell ref="R172:T172"/>
    <mergeCell ref="N137:O138"/>
    <mergeCell ref="D139:M140"/>
    <mergeCell ref="N139:O140"/>
    <mergeCell ref="Q41:T41"/>
    <mergeCell ref="U41:V41"/>
    <mergeCell ref="W41:AE41"/>
    <mergeCell ref="E42:K42"/>
    <mergeCell ref="L42:P42"/>
    <mergeCell ref="Q42:T42"/>
    <mergeCell ref="U42:V42"/>
    <mergeCell ref="W42:AE42"/>
    <mergeCell ref="Y139:AA140"/>
    <mergeCell ref="AB139:AD140"/>
    <mergeCell ref="AE139:AF140"/>
    <mergeCell ref="AB134:AD134"/>
    <mergeCell ref="AE134:AF134"/>
    <mergeCell ref="AB126:AD127"/>
    <mergeCell ref="AE126:AF127"/>
    <mergeCell ref="AB124:AD125"/>
    <mergeCell ref="AE124:AF125"/>
    <mergeCell ref="AE120:AF121"/>
    <mergeCell ref="AE116:AF117"/>
    <mergeCell ref="AE118:AF119"/>
    <mergeCell ref="AE112:AF113"/>
  </mergeCells>
  <phoneticPr fontId="1"/>
  <dataValidations count="1">
    <dataValidation type="list" allowBlank="1" showInputMessage="1" showErrorMessage="1" sqref="A106:C129">
      <formula1>$AI$1:$AI$7</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③収支計画書</vt:lpstr>
      <vt:lpstr>③記入例</vt:lpstr>
      <vt:lpstr>③記入上の注意</vt:lpstr>
      <vt:lpstr>③記入例 解説</vt:lpstr>
      <vt:lpstr>③記入例!Print_Area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masteruser</dc:creator>
  <cp:lastModifiedBy>test</cp:lastModifiedBy>
  <cp:lastPrinted>2024-02-21T05:35:36Z</cp:lastPrinted>
  <dcterms:created xsi:type="dcterms:W3CDTF">2016-02-04T00:55:48Z</dcterms:created>
  <dcterms:modified xsi:type="dcterms:W3CDTF">2024-02-21T05:36:05Z</dcterms:modified>
</cp:coreProperties>
</file>